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新增骨骼肌肉系统类医疗服务价格项目" sheetId="6" r:id="rId1"/>
  </sheets>
  <definedNames>
    <definedName name="_xlnm._FilterDatabase" localSheetId="0" hidden="1">新增骨骼肌肉系统类医疗服务价格项目!$A$3:$J$239</definedName>
    <definedName name="_xlnm.Print_Titles" localSheetId="0">新增骨骼肌肉系统类医疗服务价格项目!$3:$3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<sst xmlns="http://schemas.openxmlformats.org/spreadsheetml/2006/main" count="1107" uniqueCount="730">
  <si>
    <t>附件10</t>
  </si>
  <si>
    <t>新增骨骼肌肉系统类医疗服务价格项目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</si>
  <si>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</si>
  <si>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</si>
  <si>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</si>
  <si>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</si>
  <si>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</si>
  <si>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</si>
  <si>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</si>
  <si>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</si>
  <si>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</si>
  <si>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省级价格
（元）</t>
  </si>
  <si>
    <t>三级价格（元）</t>
  </si>
  <si>
    <t>二级价格（元）</t>
  </si>
  <si>
    <t>一级价格（元）</t>
  </si>
  <si>
    <t>012415000010000</t>
  </si>
  <si>
    <t>骨密度测定费</t>
  </si>
  <si>
    <t>通过各种方法测量骨骼中的矿物质含量。</t>
  </si>
  <si>
    <t>所定价格涵盖摆位、数据采集、数据处理、结果分析、图文报告、处理用物等步骤所需的人力资源和基本物质资源消耗。包括检查中防护器材使用。</t>
  </si>
  <si>
    <t>次</t>
  </si>
  <si>
    <t>使用非DXA设备测定按54元/次收取（三级）</t>
  </si>
  <si>
    <t>013315000010000</t>
  </si>
  <si>
    <t>骨伤制动外固定费（小）</t>
  </si>
  <si>
    <t>通过石膏、支具、固定板等进行塑形、制动、固定。固定范围不跨越大关节。</t>
  </si>
  <si>
    <t>所定价格涵盖复位、制动、固定、处理用物等步骤所需的人力资源和基本物质资源消耗。</t>
  </si>
  <si>
    <t>01儿童加收</t>
  </si>
  <si>
    <t>个</t>
  </si>
  <si>
    <t>不与中医骨伤项目同时收取。</t>
  </si>
  <si>
    <t>013315000010001</t>
  </si>
  <si>
    <t>骨伤制动外固定费（小）-儿童（加收）</t>
  </si>
  <si>
    <t>013315000020000</t>
  </si>
  <si>
    <t>骨伤制动外固定费（中）</t>
  </si>
  <si>
    <t>通过石膏、支具、固定板等进行塑形、制动、固定。固定范围跨越一个大关节。</t>
  </si>
  <si>
    <t>013315000020001</t>
  </si>
  <si>
    <t>骨伤制动外固定费（中）-儿童（加收）</t>
  </si>
  <si>
    <t xml:space="preserve"> 013315000030000</t>
  </si>
  <si>
    <t>骨伤制动外固定费（大）</t>
  </si>
  <si>
    <t>通过石膏、支具、固定板等进行塑形、制动、固定。固定范围跨越两个及以上大关节。</t>
  </si>
  <si>
    <t>013315000030001</t>
  </si>
  <si>
    <t>骨伤制动外固定费（大）-儿童（加收）</t>
  </si>
  <si>
    <t>013315000040000</t>
  </si>
  <si>
    <t>骨伤制动外固定费（特大）</t>
  </si>
  <si>
    <t>通过石膏、支具、固定板等进行塑形、制动、固定。固定范围包括躯干。</t>
  </si>
  <si>
    <t>所定价格涵盖复位、制动、固定等、处理用物等步骤所需的人力资源和基本物质资源消耗。</t>
  </si>
  <si>
    <t>不与其他骨伤制动外固定费、中医骨伤项目同时收取。</t>
  </si>
  <si>
    <t>013315000040001</t>
  </si>
  <si>
    <t>骨伤制动外固定费（特大）-儿童（加收）</t>
  </si>
  <si>
    <t>013113000010000</t>
  </si>
  <si>
    <t>管型石膏固定拆除费</t>
  </si>
  <si>
    <t>通过操作拆除管型石膏。</t>
  </si>
  <si>
    <t>所定价格涵盖拆除管型石膏、处理用物等步骤所需的人力资源和基本物质资源消耗。</t>
  </si>
  <si>
    <t>其他类型（非管型）石膏的拆除按23元/次收取（三级）</t>
  </si>
  <si>
    <t>013315000050000</t>
  </si>
  <si>
    <t>骨牵引安装费</t>
  </si>
  <si>
    <t>安装穿透骨质的器具直接牵引骨骼关节。</t>
  </si>
  <si>
    <t>所定价格涵盖手术计划、术区准备、消毒、安装、牵拉、调试、拆除、处理用物等步骤所需的人力资源和基本物质资源消耗。</t>
  </si>
  <si>
    <t>部位</t>
  </si>
  <si>
    <t>包含拆除。</t>
  </si>
  <si>
    <t>013315000050001</t>
  </si>
  <si>
    <t>骨牵引安装费-儿童（加收）</t>
  </si>
  <si>
    <t>013113000020000</t>
  </si>
  <si>
    <t>皮牵引安装费</t>
  </si>
  <si>
    <t>安装外部包裹的器具牵拉骨骼关节。</t>
  </si>
  <si>
    <t>所定价格涵盖准备、安装、牵拉、调试、拆除、处理用物等步骤所需的人力资源和基本物质资源消耗。</t>
  </si>
  <si>
    <t>013113000030000</t>
  </si>
  <si>
    <t>持续牵引费</t>
  </si>
  <si>
    <t>通过各种牵引装置持续维持骨关节的复位和稳定。</t>
  </si>
  <si>
    <t>所定价格涵盖持续维持骨关节形态和力线、处理用物等步骤所需的人力资源和基本物质资源消耗。</t>
  </si>
  <si>
    <t>日</t>
  </si>
  <si>
    <t>013315000060000</t>
  </si>
  <si>
    <t>颅颈交界区减压重建费（常规）</t>
  </si>
  <si>
    <t>通过手术对颅颈交界区的畸形、压迫、骨折进行减压、矫形、复位并植骨融合固定。</t>
  </si>
  <si>
    <t>所定价格涵盖手术计划、术区准备、消毒、切开、分离、切除、减压、重建固定、止血、引流、缝合、处理用物等步骤所需的人力资源和基本物质资源消耗。</t>
  </si>
  <si>
    <t>013315000060001</t>
  </si>
  <si>
    <t>颅颈交界区减压重建费（常规）-儿童（加收）</t>
  </si>
  <si>
    <t>013315000070000</t>
  </si>
  <si>
    <t>颅颈交界区减压重建费（复杂）</t>
  </si>
  <si>
    <t>通过手术对复杂情形下颅颈交界区的畸形、压迫、骨折进行减压、矫形、复位并植骨融合固定。</t>
  </si>
  <si>
    <t>所定价格涵盖手术计划、术区准备、消毒、切开、分离、切除、减压、重建固定、止血、引流、缝合等步骤所需的人力资源和基本物质资源消耗。</t>
  </si>
  <si>
    <t>本项目所称“复杂”指：多入路联合手术、寰枢椎畸形、椎动脉高跨、难复性寰枢椎骨折脱位、枕骨大孔或寰椎后弓减压的情况。</t>
  </si>
  <si>
    <t>013315000070001</t>
  </si>
  <si>
    <t>颅颈交界区减压重建费（复杂）-儿童（加收）</t>
  </si>
  <si>
    <t>013315000080000</t>
  </si>
  <si>
    <t>颈椎椎管减压费（常规）</t>
  </si>
  <si>
    <t>通过手术解除颈椎周围组织对脊髓、神经、血管、食管等的压迫。</t>
  </si>
  <si>
    <t>所定价格涵盖手术计划、术区准备、消毒、切开、分离、减压、切除、止血、引流、缝合、处理用物等步骤所需的人力资源和基本物质资源消耗。</t>
  </si>
  <si>
    <t>1.跨颈胸节段只收取一次费用。
2.不与“颈椎椎管减压融合内固定费”同时收取。</t>
  </si>
  <si>
    <t>013315000080001</t>
  </si>
  <si>
    <t>颈椎椎管减压费（常规）-儿童（加收）</t>
  </si>
  <si>
    <t>013315000090000</t>
  </si>
  <si>
    <t>颈椎椎管减压费（复杂）</t>
  </si>
  <si>
    <t>通过手术解除复杂情形下颈椎周围组织对脊髓、神经、血管、食管等的压迫。</t>
  </si>
  <si>
    <t>1.本项目所称“复杂”指：总减压节段≥3个椎体、多入路联合的情况。
2.跨颈胸节段只收取一次费用。
3.不与“颈椎椎管减压融合内固定费”同时收取。</t>
  </si>
  <si>
    <t>013315000090001</t>
  </si>
  <si>
    <t>颈椎椎管减压费（复杂）-儿童（加收）</t>
  </si>
  <si>
    <t>013315000100000</t>
  </si>
  <si>
    <t>颈椎椎管减压融合内固定费（常规）</t>
  </si>
  <si>
    <t>通过手术解除颈椎周围组织对脊髓、神经、血管、食管等的压迫，重建稳定。</t>
  </si>
  <si>
    <t>所定价格涵盖手术计划、术区准备、消毒、切开、分离、减压、融合固定、植骨、重建、止血、引流、缝合、处理用物等步骤所需的人力资源和基本物质资源消耗。</t>
  </si>
  <si>
    <t>1.跨颈胸节段只收取一次费用。
2.不与“颈椎椎管减压费”同时收取。</t>
  </si>
  <si>
    <t>013315000100001</t>
  </si>
  <si>
    <t>颈椎椎管减压融合内固定费（常规）-儿童（加收）</t>
  </si>
  <si>
    <t>013315000110000</t>
  </si>
  <si>
    <t>颈椎椎管减压融合内固定费（复杂）</t>
  </si>
  <si>
    <t>通过手术解除复杂情形下颈椎周围组织对脊髓、神经、血管、食管等的压迫，重建稳定。</t>
  </si>
  <si>
    <t>1.本项目所称“复杂”指：减压节段≥3个椎体、多入路联合的情况。
2.跨颈胸节段只收取一次费用。
3.不与“颈椎椎管减压费”同时收取。</t>
  </si>
  <si>
    <t>013315000110001</t>
  </si>
  <si>
    <t>颈椎椎管减压融合内固定费（复杂）-儿童（加收）</t>
  </si>
  <si>
    <t>013315000120000</t>
  </si>
  <si>
    <t>胸椎椎管减压费（常规）</t>
  </si>
  <si>
    <t>通过手术解除胸椎周围组织对脊髓、神经、血管等的压迫。</t>
  </si>
  <si>
    <t>1.跨颈胸、胸腰节段只收取一次费用。
2.不与“胸椎椎管减压融合内固定费”同时收取。</t>
  </si>
  <si>
    <t>013315000120001</t>
  </si>
  <si>
    <t>胸椎椎管减压费（常规）-儿童（加收）</t>
  </si>
  <si>
    <t>013315000130000</t>
  </si>
  <si>
    <t>胸椎椎管减压费（复杂）</t>
  </si>
  <si>
    <t>通过手术解除复杂情形下胸椎周围组织对脊髓、神经、血管等的压迫。</t>
  </si>
  <si>
    <t>1.本项目所称“复杂”指：减压节段≥3个椎体、多入路联合的情况。
2.跨颈胸、胸腰节段只收取一次费用。
3.不与“胸椎椎管减压融合内固定费”同时收取。</t>
  </si>
  <si>
    <t>013315000130001</t>
  </si>
  <si>
    <t>胸椎椎管减压费（复杂）-儿童（加收）</t>
  </si>
  <si>
    <t>013315000140000</t>
  </si>
  <si>
    <t>胸椎椎管减压融合内固定费（常规）</t>
  </si>
  <si>
    <t>通过手术解除胸椎周围组织对脊髓、神经、血管的压迫，重建稳定。</t>
  </si>
  <si>
    <t>1.跨颈胸、胸腰节段只收取一次费用。
2.不与“胸椎椎管减压费”同时收取。</t>
  </si>
  <si>
    <t>013315000140001</t>
  </si>
  <si>
    <t>胸椎椎管减压融合内固定费（常规）-儿童（加收）</t>
  </si>
  <si>
    <t>013315000150000</t>
  </si>
  <si>
    <t>胸椎椎管减压融合内固定费（复杂）</t>
  </si>
  <si>
    <t>通过手术解除复杂情形下胸椎周围组织对脊髓、神经、血管等的压迫，重建稳定。</t>
  </si>
  <si>
    <t>1.本项目所称“复杂”指：减压节段≥3个椎体、多入路联合的情况。
2.跨颈胸、胸腰节段只收取一次费用。
3.不与“胸椎椎管减压费”同时收取。</t>
  </si>
  <si>
    <t>013315000150001</t>
  </si>
  <si>
    <t>胸椎椎管减压融合内固定费（复杂）-儿童（加收）</t>
  </si>
  <si>
    <t>013315000160000</t>
  </si>
  <si>
    <t>腰椎椎管减压费（常规）</t>
  </si>
  <si>
    <t>通过手术解除腰椎周围组织对脊髓、神经、血管等的压迫。</t>
  </si>
  <si>
    <t>1.跨胸腰节段只收取一次费用。
2.不与“腰椎椎管减压融合内固定费”同时收取。</t>
  </si>
  <si>
    <t>013315000160001</t>
  </si>
  <si>
    <t>腰椎椎管减压费（常规）-儿童（加收）</t>
  </si>
  <si>
    <t>013315000170000</t>
  </si>
  <si>
    <t>腰椎椎管减压费（复杂）</t>
  </si>
  <si>
    <t>1.本项目所称“复杂”指：减压节段≥3个椎体、多入路联合的情况。
2.跨胸腰节段只收取一次费用。
3.不与“腰椎椎管减压融合内固定费”同时收取。</t>
  </si>
  <si>
    <t>013315000170001</t>
  </si>
  <si>
    <t>腰椎椎管减压费（复杂）-儿童（加收）</t>
  </si>
  <si>
    <t>013315000180000</t>
  </si>
  <si>
    <t>腰椎椎管减压融合内固定费（常规）</t>
  </si>
  <si>
    <t>通过手术解除腰椎周围组织对脊髓、神经、血管等的压迫，重建稳定。</t>
  </si>
  <si>
    <t>1.跨胸腰节段只收取一次费用。
2.不与“腰椎椎管减压费”同时收取。</t>
  </si>
  <si>
    <t>013315000180001</t>
  </si>
  <si>
    <t>腰椎椎管减压融合内固定费（常规）-儿童（加收）</t>
  </si>
  <si>
    <t>013315000190000</t>
  </si>
  <si>
    <t>腰椎椎管减压融合内固定费（复杂）</t>
  </si>
  <si>
    <t>通过手术解除复杂情形下腰椎周围组织对脊髓、神经、血管等的压迫，重建稳定。</t>
  </si>
  <si>
    <t>1.本项目所称“复杂”指：减压节段≥3个椎体、多入路联合、的情况。
2.跨胸腰节段只收取一次费用。
3.不与“腰椎椎管减压费”同时收取。</t>
  </si>
  <si>
    <t>013315000190001</t>
  </si>
  <si>
    <t>腰椎椎管减压融合内固定费（复杂）-儿童（加收）</t>
  </si>
  <si>
    <t>013315000200000</t>
  </si>
  <si>
    <t>椎间盘切除费</t>
  </si>
  <si>
    <t>通过手术切除椎间盘。</t>
  </si>
  <si>
    <t>所定价格涵盖手术计划、术区准备、消毒、切开、探查、切除、止血、引流、缝合、处理用物等步骤所需的人力资源和基本物质资源消耗。</t>
  </si>
  <si>
    <t>每椎间盘</t>
  </si>
  <si>
    <t>每增加1椎间盘按60%收取</t>
  </si>
  <si>
    <t>013315000200001</t>
  </si>
  <si>
    <t>椎间盘切除费-儿童（加收）</t>
  </si>
  <si>
    <t>013315000210000</t>
  </si>
  <si>
    <t>椎体成形费</t>
  </si>
  <si>
    <t>通过手术向椎体注入各种成形材料。</t>
  </si>
  <si>
    <t>所定价格涵盖手术计划、术区准备、消毒、穿刺、必要时复位、成形材料注入、止血、引流、缝合、处理用物等步骤所需的人力资源和基本物质资源消耗。</t>
  </si>
  <si>
    <t>01 后凸成形</t>
  </si>
  <si>
    <t>每椎体</t>
  </si>
  <si>
    <t>每增加1椎体按60%收取</t>
  </si>
  <si>
    <t>013315000210001</t>
  </si>
  <si>
    <t>椎体成形费-儿童（加收）</t>
  </si>
  <si>
    <t>013315000210100</t>
  </si>
  <si>
    <t>椎体成形费-后凸成形（扩展）</t>
  </si>
  <si>
    <t>013315000220000</t>
  </si>
  <si>
    <t>椎体重建费</t>
  </si>
  <si>
    <t>通过手术切除病损椎体并置入内植物。</t>
  </si>
  <si>
    <t>所定价格涵盖手术计划、术区准备、消毒、分离、切除、置入、重建、止血、引流、缝合、处理用物等步骤所需的人力资源和基本物质资源消耗。</t>
  </si>
  <si>
    <t>013315000220001</t>
  </si>
  <si>
    <t>椎体重建费-儿童（加收）</t>
  </si>
  <si>
    <t>013315000230000</t>
  </si>
  <si>
    <t>脊柱肿物切除费（常规）</t>
  </si>
  <si>
    <t>通过手术切除脊柱肿物。</t>
  </si>
  <si>
    <t>所定价格涵盖手术计划、术区准备、消毒、分离、探查、切除、减压、清理、止血、引流、缝合、处理用物等步骤所需的人力资源和基本物质资源消耗。</t>
  </si>
  <si>
    <t>013315000230001</t>
  </si>
  <si>
    <t>脊柱肿物切除费（常规）-儿童（加收）</t>
  </si>
  <si>
    <t>013315000240000</t>
  </si>
  <si>
    <t>脊柱肿物切除费（复杂）</t>
  </si>
  <si>
    <t>通过手术切除复杂情形下脊柱肿物。</t>
  </si>
  <si>
    <t>本项目所称“复杂”指：切除节段≥3个椎体、多入路联合、恶性肿瘤根治性切除的情况。</t>
  </si>
  <si>
    <t>013315000240001</t>
  </si>
  <si>
    <t>脊柱肿物切除费（复杂）-儿童（加收）</t>
  </si>
  <si>
    <t>013315000250000</t>
  </si>
  <si>
    <t>骶髂骨盆肿物切除费（常规）</t>
  </si>
  <si>
    <t>通过手术切除骶髂骨盆肿物。</t>
  </si>
  <si>
    <t>013315000250001</t>
  </si>
  <si>
    <t>骶髂骨盆肿物切除费（常规）-儿童（加收）</t>
  </si>
  <si>
    <t>013315000260000</t>
  </si>
  <si>
    <t>骶髂骨盆肿物切除费（复杂）</t>
  </si>
  <si>
    <t>通过手术切除复杂情形下骶髂骨盆肿物。</t>
  </si>
  <si>
    <t>本项目所称“复杂”指：多入路联合、恶性肿瘤根治性切除的情况。</t>
  </si>
  <si>
    <t>013315000260001</t>
  </si>
  <si>
    <t>骶髂骨盆肿物切除费（复杂）-儿童（加收）</t>
  </si>
  <si>
    <t>013315000270000</t>
  </si>
  <si>
    <t>肩胛骨肿物切除费</t>
  </si>
  <si>
    <t>通过手术切除肩胛骨肿物。</t>
  </si>
  <si>
    <t>01 功能形态重建
11 儿童加收</t>
  </si>
  <si>
    <t>单侧</t>
  </si>
  <si>
    <t>013315000270001</t>
  </si>
  <si>
    <t>肩胛骨肿物切除费-儿童（加收）</t>
  </si>
  <si>
    <t>013315000270011</t>
  </si>
  <si>
    <t>肩胛骨肿物切除费-功能形态重建（加收）</t>
  </si>
  <si>
    <t>013315000280000</t>
  </si>
  <si>
    <t>锁骨肿物切除费</t>
  </si>
  <si>
    <t>通过手术切除锁骨肿物。</t>
  </si>
  <si>
    <t>013315000280001</t>
  </si>
  <si>
    <t>锁骨肿物切除费-儿童（加收）</t>
  </si>
  <si>
    <t>013315000280011</t>
  </si>
  <si>
    <t>锁骨肿物切除费-功能形态重建（加收）</t>
  </si>
  <si>
    <t>013315000290000</t>
  </si>
  <si>
    <t>肋骨肿物切除费</t>
  </si>
  <si>
    <t>通过手术切除肋骨肿物。</t>
  </si>
  <si>
    <t>01 功能形态重建
11 肿物累及三根及以上肋骨
21 儿童加收</t>
  </si>
  <si>
    <t xml:space="preserve"> </t>
  </si>
  <si>
    <t>013315000290001</t>
  </si>
  <si>
    <t>肋骨肿物切除费-儿童（加收）</t>
  </si>
  <si>
    <t>013315000290011</t>
  </si>
  <si>
    <t>肋骨肿物切除费-功能形态重建（加收）</t>
  </si>
  <si>
    <t>013315000290021</t>
  </si>
  <si>
    <t>肋骨肿物切除费-肿物累及三根及以上肋骨（加收）</t>
  </si>
  <si>
    <t>013315000300000</t>
  </si>
  <si>
    <t>肱骨肿物切除费</t>
  </si>
  <si>
    <t>通过手术切除肱骨肿物。</t>
  </si>
  <si>
    <t>013315000300001</t>
  </si>
  <si>
    <t>肱骨肿物切除费-儿童（加收）</t>
  </si>
  <si>
    <t>013315000300011</t>
  </si>
  <si>
    <t>肱骨肿物切除费-功能形态重建（加收）</t>
  </si>
  <si>
    <t>013315000310000</t>
  </si>
  <si>
    <t>尺桡骨肿物切除费</t>
  </si>
  <si>
    <t>通过手术切除尺桡骨肿物。</t>
  </si>
  <si>
    <t>013315000310001</t>
  </si>
  <si>
    <t>尺桡骨肿物切除费-儿童（加收）</t>
  </si>
  <si>
    <t>013315000310011</t>
  </si>
  <si>
    <t>尺桡骨肿物切除费-功能形态重建（加收）</t>
  </si>
  <si>
    <t>013315000320000</t>
  </si>
  <si>
    <t>股骨肿物切除费</t>
  </si>
  <si>
    <t>通过手术切除股骨肿物。</t>
  </si>
  <si>
    <t>013315000320001</t>
  </si>
  <si>
    <t>股骨肿物切除费-儿童（加收）</t>
  </si>
  <si>
    <t>013315000320011</t>
  </si>
  <si>
    <t>股骨肿物切除费-功能形态重建（加收）</t>
  </si>
  <si>
    <t>013315000330000</t>
  </si>
  <si>
    <t>髌骨肿物切除费</t>
  </si>
  <si>
    <t>通过手术切除髌骨肿物。</t>
  </si>
  <si>
    <t>013315000330001</t>
  </si>
  <si>
    <t>髌骨肿物切除费-儿童（加收）</t>
  </si>
  <si>
    <t>013315000330011</t>
  </si>
  <si>
    <t>髌骨肿物切除费-功能形态重建（加收）</t>
  </si>
  <si>
    <t>013315000340000</t>
  </si>
  <si>
    <t>胫腓骨肿物切除费</t>
  </si>
  <si>
    <t>通过手术切除胫腓骨肿物。</t>
  </si>
  <si>
    <t>013315000340001</t>
  </si>
  <si>
    <t>胫腓骨肿物切除费-儿童（加收）</t>
  </si>
  <si>
    <t>013315000340011</t>
  </si>
  <si>
    <t>胫腓骨肿物切除费-功能形态重建（加收）</t>
  </si>
  <si>
    <t>013315000350000</t>
  </si>
  <si>
    <t>手/足骨肿物切除费</t>
  </si>
  <si>
    <t>通过手术切除手/足部位骨关节肿物。</t>
  </si>
  <si>
    <t>所定价格涵盖手术计划、术区准备、消毒、分离、探查、切除、减压、清理、止血、引流、缝合、处理用物，必要时切除软组织等步骤所需的人力资源和基本物质资源消耗。</t>
  </si>
  <si>
    <t>手、足可分别计价收费。</t>
  </si>
  <si>
    <t>013315000350001</t>
  </si>
  <si>
    <t>手/足骨肿物切除费-儿童（加收）</t>
  </si>
  <si>
    <t>013315000350011</t>
  </si>
  <si>
    <t>手/足骨肿物切除费-功能形态重建（加收）</t>
  </si>
  <si>
    <t>013315000360000</t>
  </si>
  <si>
    <t>脊柱感染病灶清除费（常规）</t>
  </si>
  <si>
    <t>通过手术清除脊柱感染病灶。</t>
  </si>
  <si>
    <t>所定价格涵盖手术计划、术区准备、消毒、切开、清理、固定、止血、引流、缝合、处理用物等步骤所需的人力资源和基本物质资源消耗。</t>
  </si>
  <si>
    <t>013315000360001</t>
  </si>
  <si>
    <t>脊柱感染病灶清除费（常规）-儿童（加收）</t>
  </si>
  <si>
    <t>013315000370000</t>
  </si>
  <si>
    <t>脊柱感染病灶清除费（复杂）</t>
  </si>
  <si>
    <t>通过手术清除复杂情形下脊柱感染病灶。</t>
  </si>
  <si>
    <t>本项目所称“复杂”指：结核感染、；多入路联合、清除节段≥3个椎体的情况。</t>
  </si>
  <si>
    <t>013315000370001</t>
  </si>
  <si>
    <t>脊柱感染病灶清除费（复杂）-儿童（加收）</t>
  </si>
  <si>
    <t>013315000380000</t>
  </si>
  <si>
    <t>关节感染病灶清除费（常规）</t>
  </si>
  <si>
    <t>通过手术清除关节感染病灶。</t>
  </si>
  <si>
    <t>所定价格涵盖手术计划、术区准备、消毒、切开、探查、清理、止血、引流、缝合、处理用物等步骤所需的人力资源和基本物质资源消耗。</t>
  </si>
  <si>
    <t>每关节</t>
  </si>
  <si>
    <t>013315000380001</t>
  </si>
  <si>
    <t>关节感染病灶清除费（常规）-儿童（加收）</t>
  </si>
  <si>
    <t>013315000390000</t>
  </si>
  <si>
    <t>关节感染病灶清除费（复杂）</t>
  </si>
  <si>
    <t>通过手术清除复杂情形下关节感染病灶。</t>
  </si>
  <si>
    <t>本项目所称“复杂”指：假体置换术后感染、结核感染的情况。</t>
  </si>
  <si>
    <t>013315000390001</t>
  </si>
  <si>
    <t>关节感染病灶清除费（复杂）-儿童（加收）</t>
  </si>
  <si>
    <t>013315000400000</t>
  </si>
  <si>
    <t>骨感染病灶清除费（常规）</t>
  </si>
  <si>
    <t>通过手术清除骨感染病灶。</t>
  </si>
  <si>
    <t>013315000400001</t>
  </si>
  <si>
    <t>骨感染病灶清除费（常规）-儿童（加收）</t>
  </si>
  <si>
    <t>013315000410000</t>
  </si>
  <si>
    <t>骨感染病灶清除费（复杂）</t>
  </si>
  <si>
    <t>通过手术清除复杂情形下骨感染病灶。</t>
  </si>
  <si>
    <t>本项目所称“复杂”指：结核感染、间置物占位的情况。</t>
  </si>
  <si>
    <t>013315000410001</t>
  </si>
  <si>
    <t>骨感染病灶清除费（复杂）-儿童（加收）</t>
  </si>
  <si>
    <t>013315000420000</t>
  </si>
  <si>
    <t>脊柱骨折内固定费（常规）</t>
  </si>
  <si>
    <t>通过手术对脊柱骨折进行复位和内固定。</t>
  </si>
  <si>
    <t>所定价格涵盖手术计划、术区准备、消毒、切开、分离、探查、复位、固定、重建、止血、引流、缝合、处理用物等步骤所需的人力资源和基本物质资源消耗。</t>
  </si>
  <si>
    <t>每骨折
节段</t>
  </si>
  <si>
    <t>013315000420001</t>
  </si>
  <si>
    <t>脊柱骨折内固定费（常规）-儿童（加收）</t>
  </si>
  <si>
    <t>013315000430000</t>
  </si>
  <si>
    <t>脊柱骨折内固定费（复杂）</t>
  </si>
  <si>
    <t>通过手术对复杂情形下脊柱骨折进行复位和内固定。</t>
  </si>
  <si>
    <t>本项目所称“复杂”指：强直性脊柱炎、合并神经损伤、多入路联合的情况。</t>
  </si>
  <si>
    <t>013315000430001</t>
  </si>
  <si>
    <t>脊柱骨折内固定费（复杂）-儿童（加收）</t>
  </si>
  <si>
    <t>013315000440000</t>
  </si>
  <si>
    <t>髋臼骨折内固定费（常规）</t>
  </si>
  <si>
    <t>通过手术对髋臼骨折进行复位和内固定。</t>
  </si>
  <si>
    <t>013315000440001</t>
  </si>
  <si>
    <t>髋臼骨折内固定费（常规）-儿童（加收）</t>
  </si>
  <si>
    <t>013315000450000</t>
  </si>
  <si>
    <t>髋臼骨折内固定费（复杂）</t>
  </si>
  <si>
    <t>通过手术对复杂情形下髋臼骨折进行复位和内固定。</t>
  </si>
  <si>
    <t>本项目所称“复杂”指：多入路联合的情况。</t>
  </si>
  <si>
    <t>013315000450001</t>
  </si>
  <si>
    <t>髋臼骨折内固定费（复杂）-儿童（加收）</t>
  </si>
  <si>
    <t>013315000460000</t>
  </si>
  <si>
    <t>骨盆骨折内固定费（常规）</t>
  </si>
  <si>
    <t>通过手术对骨盆骨折进行复位和内固定。</t>
  </si>
  <si>
    <t>013315000460001</t>
  </si>
  <si>
    <t>骨盆骨折内固定费（常规）-儿童（加收）</t>
  </si>
  <si>
    <t>013315000470000</t>
  </si>
  <si>
    <t>骨盆骨折内固定费（复杂）</t>
  </si>
  <si>
    <t>通过手术对复杂情形下骨盆骨折进行复位和内固定。</t>
  </si>
  <si>
    <t>本项目所称“复杂”指：多入路联合、骨盆环内固定≥3处的情况。</t>
  </si>
  <si>
    <t>013315000470001</t>
  </si>
  <si>
    <t>骨盆骨折内固定费（复杂）-儿童（加收）</t>
  </si>
  <si>
    <t>013315000480000</t>
  </si>
  <si>
    <t>四肢骨折内固定费（常规）</t>
  </si>
  <si>
    <t>通过手术对四肢骨折进行复位和内固定。</t>
  </si>
  <si>
    <t>01 肱骨、股骨、胫骨
11 腕骨、跗骨
21 儿童加收</t>
  </si>
  <si>
    <t>1.本项目所称“四肢骨折”指：肩胛骨、锁骨、尺桡骨、腓骨、髌骨、指/趾骨、掌/跖骨、的单部位新鲜骨折。
2.胫腓骨同时骨折手术内固定按“胫骨加收”收取。
3.不与“股骨颈骨折切开复位内固定+带血管蒂或肌蒂骨移植术”同时收取。</t>
  </si>
  <si>
    <t>013315000480001</t>
  </si>
  <si>
    <t>四肢骨折内固定费（常规）-儿童（加收）</t>
  </si>
  <si>
    <t>013315000480011</t>
  </si>
  <si>
    <t>四肢骨折内固定费（常规）-肱骨、股骨、胫骨（加收）</t>
  </si>
  <si>
    <t>013315000480021</t>
  </si>
  <si>
    <t>四肢骨折内固定费（常规）-腕骨、跗骨（加收）</t>
  </si>
  <si>
    <t>013315000490000</t>
  </si>
  <si>
    <t>四肢骨折内固定费（复杂）</t>
  </si>
  <si>
    <t>通过手术对复杂情形下四肢骨折进行复位和内固定。</t>
  </si>
  <si>
    <t>1.本项目所称“四肢骨折”指：肩胛骨、锁骨、尺桡骨、腓骨、髌骨、指/趾骨、掌/跖骨、的单部位粉碎性、关节内、陈旧性骨折，以及骨不连、单侧手/足多发骨折≥3处。
2.胫腓骨同时骨折手术内固定按“胫骨加收”收取。
3.不与“股骨颈骨折切开复位内固定+带血管蒂或肌蒂骨移植术”同时收取。</t>
  </si>
  <si>
    <t>013315000490001</t>
  </si>
  <si>
    <t>四肢骨折内固定费（复杂）-儿童（加收）</t>
  </si>
  <si>
    <t>013315000490011</t>
  </si>
  <si>
    <t>四肢骨折内固定费（复杂）-肱骨、股骨、胫骨（加收）</t>
  </si>
  <si>
    <t>013315000490021</t>
  </si>
  <si>
    <t>四肢骨折内固定费（复杂）-腕骨、跗骨（加收）</t>
  </si>
  <si>
    <t>013315000500000</t>
  </si>
  <si>
    <t>肋骨骨折内固定费</t>
  </si>
  <si>
    <t>通过手术对肋骨骨折进行复位和内固定。</t>
  </si>
  <si>
    <t>01肋骨切除</t>
  </si>
  <si>
    <t>根</t>
  </si>
  <si>
    <t>013315000500001</t>
  </si>
  <si>
    <t>肋骨骨折内固定费-儿童（加收）</t>
  </si>
  <si>
    <t>013315000500100</t>
  </si>
  <si>
    <t>肋骨骨折内固定费-肋骨切除（扩展）</t>
  </si>
  <si>
    <t xml:space="preserve">013315000510000 </t>
  </si>
  <si>
    <t>脊柱矫正内固定费（常规）</t>
  </si>
  <si>
    <t>通过手术对脊柱畸形进行矫正。</t>
  </si>
  <si>
    <t>所定价格涵盖手术计划、术区准备、消毒、分离、置入内固定、切除、截骨、矫形、融合固定、止血、引流、缝合、处理用物等步骤所需的人力资源和基本物质资源消耗。</t>
  </si>
  <si>
    <t>013315000510001</t>
  </si>
  <si>
    <t>脊柱矫正内固定费（常规）-儿童（加收）</t>
  </si>
  <si>
    <t>013315000520000</t>
  </si>
  <si>
    <t>脊柱矫正内固定费（复杂）</t>
  </si>
  <si>
    <t>通过手术对复杂情形下脊柱畸形进行矫正。</t>
  </si>
  <si>
    <t>本项目所称“复杂”指：、全椎体切除、椎弓根截骨、后凸或侧凸大于90°、固定节段≥10个椎体、骨盆固定的情况。</t>
  </si>
  <si>
    <t>013315000520001</t>
  </si>
  <si>
    <t>脊柱矫正内固定费（复杂）-儿童（加收）</t>
  </si>
  <si>
    <t>013315000530000</t>
  </si>
  <si>
    <t>高肩胛症矫形费</t>
  </si>
  <si>
    <t>通过手术矫正调整肩胛骨。</t>
  </si>
  <si>
    <t>所定价格涵盖手术计划、术区准备、消毒、切开、调整、重建、止血、引流、缝合、处理用物等步骤所需的人力资源和基本物质资源消耗。</t>
  </si>
  <si>
    <t>013315000530001</t>
  </si>
  <si>
    <t>高肩胛症矫形费-儿童（加收）</t>
  </si>
  <si>
    <t>013315000540000</t>
  </si>
  <si>
    <t>截骨矫形费（骨盆）</t>
  </si>
  <si>
    <t>通过手术对骨盆截骨，矫正骨盆形态。</t>
  </si>
  <si>
    <t>所定价格涵盖手术计划、术区准备、消毒、切开、截骨、矫形、固定、止血、引流、缝合、处理用物等步骤所需的人力资源和基本物质资源消耗。</t>
  </si>
  <si>
    <t>013315000540001</t>
  </si>
  <si>
    <t>截骨矫形费（骨盆）-儿童（加收）</t>
  </si>
  <si>
    <t>013315000550000</t>
  </si>
  <si>
    <t>截骨矫形费（肢体）</t>
  </si>
  <si>
    <t>通过手术截断肢体骨组织并矫正畸形。</t>
  </si>
  <si>
    <t>所定价格涵盖手术计划、术区准备、消毒、剥离、截骨、矫正、固定、止血、引流、缝合、处理用物等步骤所需的人力资源和基本物质资源消耗。</t>
  </si>
  <si>
    <t>每肢体</t>
  </si>
  <si>
    <t>本项目所称“肢体”指：单侧大腿、小腿、前臂、上臂。</t>
  </si>
  <si>
    <t>013315000550001</t>
  </si>
  <si>
    <t>截骨矫形费（肢体）-儿童（加收）</t>
  </si>
  <si>
    <t>013315000560000</t>
  </si>
  <si>
    <t>截骨矫形费（手/足）</t>
  </si>
  <si>
    <t>通过手术截断手/足骨组织并矫正畸形。</t>
  </si>
  <si>
    <t>单侧手、足可分别计价收费。</t>
  </si>
  <si>
    <t>013315000560001</t>
  </si>
  <si>
    <t>截骨矫形费（手/足）-儿童（加收）</t>
  </si>
  <si>
    <t>013315000570000</t>
  </si>
  <si>
    <t>指/趾畸形矫正费</t>
  </si>
  <si>
    <t>通过手术矫正手指或脚趾的畸形。</t>
  </si>
  <si>
    <t>所定价格涵盖手术计划、术区准备、消毒、切开、矫正、重建、固定、止血、引流、缝合、处理用物等步骤所需的人力资源和基本物质资源消耗。</t>
  </si>
  <si>
    <t>每指（趾）</t>
  </si>
  <si>
    <t>每增加1指（趾）按60%收取</t>
  </si>
  <si>
    <t>013315000570001</t>
  </si>
  <si>
    <t>指/趾畸形矫正费-儿童（加收）</t>
  </si>
  <si>
    <t>013315000580000</t>
  </si>
  <si>
    <t>手/足畸形矫正费</t>
  </si>
  <si>
    <t>通过手术对手/足畸形给予松解、复位矫正。</t>
  </si>
  <si>
    <t>所定价格涵盖手术计划、术区准备、消毒、切开、矫正、重建、固定、止血、引流、缝合、处理用物等步骤所需的人力资源和基本物质资源消耗。（不含指/趾畸形矫正）</t>
  </si>
  <si>
    <t>临床中确需同时行手/足畸形矫正和指/趾畸形矫正手术的，可分别计价收费。</t>
  </si>
  <si>
    <t>013315000580001</t>
  </si>
  <si>
    <t>手/足畸形矫正费-儿童（加收）</t>
  </si>
  <si>
    <t>013315000590000</t>
  </si>
  <si>
    <t>骨延长费</t>
  </si>
  <si>
    <t>通过手术牵拉延长骨骼。</t>
  </si>
  <si>
    <t>所定价格涵盖手术计划、术区准备、消毒、切开、截骨、植骨、固定牵拉、止血、引流、缝合、处理用物等步骤所需的人力资源和基本物质资源消耗。</t>
  </si>
  <si>
    <t>本项目所称“肢体”指：单侧大腿、小腿、前臂、上臂、手、足。</t>
  </si>
  <si>
    <t>013315000590001</t>
  </si>
  <si>
    <t>骨延长费-儿童（加收）</t>
  </si>
  <si>
    <t>013315000600000</t>
  </si>
  <si>
    <t>外固定架固定费</t>
  </si>
  <si>
    <t>通过手术置入外固定架。</t>
  </si>
  <si>
    <t>所定价格涵盖手术计划、术区准备、消毒、复位、安装、调试、固定、止血、引流、缝合、处理用物等步骤所需的人力资源和基本物质资源消耗。</t>
  </si>
  <si>
    <t>013315000600001</t>
  </si>
  <si>
    <t>外固定架固定费-儿童（加收）</t>
  </si>
  <si>
    <t>013315000610000</t>
  </si>
  <si>
    <t>固定装置调整费</t>
  </si>
  <si>
    <t>调整内外固定装置或假体组件。</t>
  </si>
  <si>
    <t>所定价格涵盖消毒、调整、复位、固定、处理用物等步骤所需的人力资源和基本物质资源消耗。</t>
  </si>
  <si>
    <t>01 外固定架拆除</t>
  </si>
  <si>
    <t>部位·次</t>
  </si>
  <si>
    <t>013315000610001</t>
  </si>
  <si>
    <t>固定装置调整费-儿童（加收）</t>
  </si>
  <si>
    <t>013315000610100</t>
  </si>
  <si>
    <t>固定装置调整费-外固定架拆除（扩展）</t>
  </si>
  <si>
    <t>013315000620000</t>
  </si>
  <si>
    <t>内固定装置取出费</t>
  </si>
  <si>
    <t>通过手术取出内固定装置。</t>
  </si>
  <si>
    <t>所定价格涵盖手术计划、术区准备、消毒、切开、取出、止血、引流、缝合、处理用物等步骤所需的人力资源和基本物质资源消耗。</t>
  </si>
  <si>
    <t>013315000620001</t>
  </si>
  <si>
    <t>内固定装置取出费-儿童（加收）</t>
  </si>
  <si>
    <t>013315000630000</t>
  </si>
  <si>
    <t>骨坏死减压费</t>
  </si>
  <si>
    <t>通过手术清除坏死骨组织或减压，必要时植入新鲜骨组织。</t>
  </si>
  <si>
    <t>所定价格涵盖手术计划、术区准备、消毒、切开、探查、清理、减压、止血、引流、缝合、处理用物，必要时植骨等步骤所需的人力资源和基本物质资源消耗。</t>
  </si>
  <si>
    <t>013315000630001</t>
  </si>
  <si>
    <t>骨坏死减压费-儿童（加收）</t>
  </si>
  <si>
    <t>013315000640000</t>
  </si>
  <si>
    <t>取骨费</t>
  </si>
  <si>
    <t>通过手术切取骨/软骨组织。</t>
  </si>
  <si>
    <t>所定价格涵盖手术计划、术区准备、消毒、切开、取骨、止血、引流、缝合、处理用物等步骤所需的人力资源和基本物质资源消耗。</t>
  </si>
  <si>
    <t>013315000640001</t>
  </si>
  <si>
    <t>取骨费-儿童（加收）</t>
  </si>
  <si>
    <t>013315000650000</t>
  </si>
  <si>
    <t>手/足移植费</t>
  </si>
  <si>
    <t>通过手术实现同种异体手/足的移植。</t>
  </si>
  <si>
    <t>所定价格涵盖手术计划、术区准备、消毒、供体获取、切开、移植、固定、止血、引流、缝合、处理用物等步骤所需的人力资源和基本物质资源消耗。</t>
  </si>
  <si>
    <t>01 异种肢体</t>
  </si>
  <si>
    <t>义肢装配不按此收费。</t>
  </si>
  <si>
    <t>013315000650001</t>
  </si>
  <si>
    <t>手/足移植费-儿童（加收）</t>
  </si>
  <si>
    <t>013315000650100</t>
  </si>
  <si>
    <t>手/足移植费-异种肢体（扩展）</t>
  </si>
  <si>
    <t>013315000660000</t>
  </si>
  <si>
    <t>断肢再植费</t>
  </si>
  <si>
    <t>通过手术再植离断的肢体。</t>
  </si>
  <si>
    <t>所定价格涵盖手术计划、术区准备、消毒、探查、短缩、复位、固定、吻合肌腱/神经/动脉/静脉、止血、引流、缝合、处理用物等步骤所需的人力资源和基本物质资源消耗。</t>
  </si>
  <si>
    <t>每肢</t>
  </si>
  <si>
    <t>013315000660001</t>
  </si>
  <si>
    <t>断肢再植费-儿童（加收）</t>
  </si>
  <si>
    <t>013315000670000</t>
  </si>
  <si>
    <t>指/趾再造费（拇指）</t>
  </si>
  <si>
    <t>通过手术再造缺损的拇指。</t>
  </si>
  <si>
    <t>所定价格涵盖手术计划、术区准备、消毒、重建、固定、止血、引流、缝合、处理用物等步骤所需的人力资源和基本物质资源消耗。</t>
  </si>
  <si>
    <t>每指</t>
  </si>
  <si>
    <t>013315000670001</t>
  </si>
  <si>
    <t>指/趾再造费（拇指）-儿童（加收）</t>
  </si>
  <si>
    <t>013315000680000</t>
  </si>
  <si>
    <t>指/趾再造费（其他）</t>
  </si>
  <si>
    <t>通过手术再造缺损的手指/足趾。</t>
  </si>
  <si>
    <t>所定价格涵盖手术计划、术区准备、消毒、切开、重建、固定、止血、引流、缝合、处理用物等步骤所需的人力资源和基本物质资源消耗。</t>
  </si>
  <si>
    <t xml:space="preserve">013315000680001 </t>
  </si>
  <si>
    <t>指/趾再造费（其他）-儿童（加收）</t>
  </si>
  <si>
    <t>013315000690000</t>
  </si>
  <si>
    <t>断指/趾再植费</t>
  </si>
  <si>
    <t>013315000690001</t>
  </si>
  <si>
    <t>断指/趾再植费-儿童（加收）</t>
  </si>
  <si>
    <t>013315000700000</t>
  </si>
  <si>
    <t>断指/趾寄生移植费</t>
  </si>
  <si>
    <t>通过手术将断指/趾移位寄生至人体其他部位。</t>
  </si>
  <si>
    <t>所定价格涵盖手术计划、术区准备、消毒、断指处理、离断指/趾移位至人体相应部位、吻合动静脉、止血、引流、缝合、处理用物等步骤所需的人力资源和基本物质资源消耗。</t>
  </si>
  <si>
    <t>013315000700001</t>
  </si>
  <si>
    <t>断指/趾寄生移植费-儿童（加收）</t>
  </si>
  <si>
    <t>013315000710000</t>
  </si>
  <si>
    <t>截肢费（常规）</t>
  </si>
  <si>
    <t>通过手术切除病损肢体。</t>
  </si>
  <si>
    <t>所定价格涵盖手术计划、术区准备、消毒、切开、结扎、离断、残端修整、止血、引流、缝合、处理用物等步骤所需的人力资源和基本物质资源消耗。</t>
  </si>
  <si>
    <t>013315000710001</t>
  </si>
  <si>
    <t>截肢费（常规）-儿童（加收）</t>
  </si>
  <si>
    <t>013315000720000</t>
  </si>
  <si>
    <t>截肢费（复杂）</t>
  </si>
  <si>
    <t>通过手术切除复杂情形下病损肢体。</t>
  </si>
  <si>
    <t>本项目所称“复杂”指：半骨盆截肢、髋关节离断、肩关节的情况。</t>
  </si>
  <si>
    <t>013315000720001</t>
  </si>
  <si>
    <t>截肢费（复杂）-儿童（加收）</t>
  </si>
  <si>
    <t>013315000730000</t>
  </si>
  <si>
    <t>截指/趾费</t>
  </si>
  <si>
    <t>通过手术切除病损手指/脚趾。</t>
  </si>
  <si>
    <t>013315000730001</t>
  </si>
  <si>
    <t>截指/趾费-儿童（加收）</t>
  </si>
  <si>
    <t>013315000740000</t>
  </si>
  <si>
    <t>关节清理费（小关节）</t>
  </si>
  <si>
    <t>通过手术清理小关节。</t>
  </si>
  <si>
    <t>所定价格涵盖手术计划、术区准备、消毒、切开、探查、清理关节各结构、软组织成形、止血、引流、缝合、处理用物等步骤所需的人力资源和基本物质资源消耗。</t>
  </si>
  <si>
    <t>013315000740001</t>
  </si>
  <si>
    <t>关节清理费（小关节）-儿童（加收）</t>
  </si>
  <si>
    <t>013315000750000</t>
  </si>
  <si>
    <t>关节清理费（大关节）</t>
  </si>
  <si>
    <t>通过手术清理大关节。</t>
  </si>
  <si>
    <t>013315000750001</t>
  </si>
  <si>
    <t>关节清理费（大关节）-儿童（加收）</t>
  </si>
  <si>
    <t>013315000760000</t>
  </si>
  <si>
    <t>关节修复重建费（小关节）</t>
  </si>
  <si>
    <t>通过手术清理、修复、重建小关节结构。</t>
  </si>
  <si>
    <t>所定价格涵盖手术计划、术区准备、消毒、切开、探查、清理、修复关节各结构并重建、止血、引流、缝合、处理用物等步骤所需的人力资源和基本物质资源消耗。</t>
  </si>
  <si>
    <t>同一关节不得同时收取“关节清理费（小关节）”。</t>
  </si>
  <si>
    <t>013315000760001</t>
  </si>
  <si>
    <t>关节修复重建费（小关节）-儿童（加收）</t>
  </si>
  <si>
    <t>013315000770000</t>
  </si>
  <si>
    <t>关节修复重建费（大关节）</t>
  </si>
  <si>
    <t>通过手术清理、修复、重建大关节结构。</t>
  </si>
  <si>
    <t>同一关节不得同时收取“关节清理费（大关节）”。</t>
  </si>
  <si>
    <t>013315000770001</t>
  </si>
  <si>
    <t>关节修复重建费（大关节）-儿童（加收）</t>
  </si>
  <si>
    <t>013315000780000</t>
  </si>
  <si>
    <t>腕关节三角软骨复合体重建费</t>
  </si>
  <si>
    <t>通过手术修复、重建或切除损伤的三角纤维软骨复合体或周围韧带等结构。</t>
  </si>
  <si>
    <t>所定价格涵盖手术计划、术区准备、消毒、切开、探查、松解、修复、切除、止血、引流、缝合、处理用物等步骤所需的人力资源和基本物质资源消耗。</t>
  </si>
  <si>
    <t>013315000780001</t>
  </si>
  <si>
    <t>腕关节三角软骨复合体重建费-儿童（加收）</t>
  </si>
  <si>
    <t>013315000790000</t>
  </si>
  <si>
    <t>腕/踝屈伸功能重建费</t>
  </si>
  <si>
    <t>通过手术修复腕、踝肌肉结构，恢复屈伸功能。</t>
  </si>
  <si>
    <t>所定价格涵盖手术计划、术区准备、消毒、切开、探查、加强或转位、止血、引流、缝合、处理用物等步骤所需的人力资源和基本物质资源消耗。</t>
  </si>
  <si>
    <t>同一部位不得与“指/趾屈伸功能重建费”同时收取。</t>
  </si>
  <si>
    <t>013315000790001</t>
  </si>
  <si>
    <t>腕/踝屈伸功能重建费-儿童（加收）</t>
  </si>
  <si>
    <t>013315000800000</t>
  </si>
  <si>
    <t>指/趾屈伸功能重建费</t>
  </si>
  <si>
    <t>通过手术修复指、趾肌肉结构，恢复屈伸功能。</t>
  </si>
  <si>
    <t>所定价格涵盖手术计划、术区准备、消毒、切开、修复或重建、固定、止血、引流、缝合、处理用物等步骤所需的人力资源和基本物质资源消耗。</t>
  </si>
  <si>
    <t>013315000800001</t>
  </si>
  <si>
    <t>指/趾屈伸功能重建费-儿童（加收）</t>
  </si>
  <si>
    <t>013315000810000</t>
  </si>
  <si>
    <t>关节脱位内固定费（小关节）</t>
  </si>
  <si>
    <t>通过手术对于小关节脱位进行切开复位和内固定。</t>
  </si>
  <si>
    <t>所定价格涵盖手术计划、术区准备、消毒、止血、切开、复位、固定、修复、止血、引流、缝合、处理用物等步骤所需的人力资源和基本物质资源消耗。</t>
  </si>
  <si>
    <t>不与关节毗邻部位的骨折内固定费同时收取。</t>
  </si>
  <si>
    <t>013315000810001</t>
  </si>
  <si>
    <t>关节脱位内固定费（小关节）-儿童（加收）</t>
  </si>
  <si>
    <t>013315000820000</t>
  </si>
  <si>
    <t>关节脱位内固定费（大关节）</t>
  </si>
  <si>
    <t>通过手术对于大关节脱位进行切开复位和内固定。</t>
  </si>
  <si>
    <t>013315000820001</t>
  </si>
  <si>
    <t>关节脱位内固定费（大关节）-儿童（加收）</t>
  </si>
  <si>
    <t>013315000830000</t>
  </si>
  <si>
    <t>关节松解费（小关节）</t>
  </si>
  <si>
    <t>通过手术松解小关节。</t>
  </si>
  <si>
    <t>所定价格涵盖手术计划、术区准备、消毒、切开、探查、松解、切除、止血、引流、缝合、处理用物等步骤所需的人力资源和基本物质资源消耗。</t>
  </si>
  <si>
    <t>013315000830001</t>
  </si>
  <si>
    <t>关节松解费（小关节）-儿童（加收）</t>
  </si>
  <si>
    <t>013315000840000</t>
  </si>
  <si>
    <t>关节松解费（大关节）</t>
  </si>
  <si>
    <t>通过手术松解大关节。</t>
  </si>
  <si>
    <t>013315000840001</t>
  </si>
  <si>
    <t>关节松解费（大关节）-儿童（加收）</t>
  </si>
  <si>
    <t>013315000850000</t>
  </si>
  <si>
    <t>关节融合费（小关节）</t>
  </si>
  <si>
    <t>通过手术对无法进行重建的小关节进行融合。</t>
  </si>
  <si>
    <t>所定价格涵盖手术计划、术区准备、消毒、切开、截骨、植骨、固定、止血、引流、缝合、处理用物等步骤所需的人力资源和基本物质资源消耗。</t>
  </si>
  <si>
    <t>每增加1关节按60%收取</t>
  </si>
  <si>
    <t>013315000850001</t>
  </si>
  <si>
    <t>关节融合费（小关节）-儿童（加收）</t>
  </si>
  <si>
    <t>013315000860000</t>
  </si>
  <si>
    <t>关节融合费（大关节）</t>
  </si>
  <si>
    <t>通过手术对无法进行重建的大关节进行融合。</t>
  </si>
  <si>
    <t>013315000860001</t>
  </si>
  <si>
    <t>关节融合费（大关节）-儿童（加收）</t>
  </si>
  <si>
    <t>013315000870000</t>
  </si>
  <si>
    <t>人工关节置换费（小关节）</t>
  </si>
  <si>
    <t>通过手术将人工关节假体置入相应位置。</t>
  </si>
  <si>
    <t>所定价格涵盖手术计划、术区准备、消毒、切开、修整、假体植入、止血、引流、缝合、处理用物等步骤所需的人力资源和基本物质资源消耗。</t>
  </si>
  <si>
    <t>01 关节翻修
11 儿童加收</t>
  </si>
  <si>
    <t>013315000870001</t>
  </si>
  <si>
    <t>人工关节置换费（小关节）-儿童（加收）</t>
  </si>
  <si>
    <t>013315000870011</t>
  </si>
  <si>
    <t>人工关节置换费（小关节）-关节翻修（加收）</t>
  </si>
  <si>
    <t>013315000880000</t>
  </si>
  <si>
    <t>人工关节置换费（大关节）</t>
  </si>
  <si>
    <t>013315000880001</t>
  </si>
  <si>
    <t>人工关节置换费（大关节）-儿童（加收）</t>
  </si>
  <si>
    <t>013315000880011</t>
  </si>
  <si>
    <t>人工关节置换费（大关节）-关节翻修（加收）</t>
  </si>
  <si>
    <t>013315000890000</t>
  </si>
  <si>
    <t>人工关节取出费</t>
  </si>
  <si>
    <t>通过手术移除人工关节。</t>
  </si>
  <si>
    <t>所定价格涵盖手术计划、术区准备、消毒、切开、取出关节、清除组织、修复、固定、止血、引流、缝合、处理用物等步骤所需的人力资源和基本物质资源消耗。</t>
  </si>
  <si>
    <t>013315000890001</t>
  </si>
  <si>
    <t>人工关节取出费-儿童（加收）</t>
  </si>
  <si>
    <t>013315000900000</t>
  </si>
  <si>
    <t>半月板移植费</t>
  </si>
  <si>
    <t>通过手术将人工/同种异体/异种半月板植入膝关节。</t>
  </si>
  <si>
    <t>所定价格涵盖手术计划、术区准备、消毒、切开、探查、修整、固定移植半月板、止血、引流、缝合、处理用物等步骤所需的人力资源和基本物质资源消耗。</t>
  </si>
  <si>
    <t>每半月板</t>
  </si>
  <si>
    <t>013315000900001</t>
  </si>
  <si>
    <t>半月板移植费-儿童（加收）</t>
  </si>
  <si>
    <t>013315000910000</t>
  </si>
  <si>
    <t>骨骺移植费</t>
  </si>
  <si>
    <t>通过手术移植骨骺。</t>
  </si>
  <si>
    <t>所定价格涵盖手术计划、术区准备、消毒、切取、游离、移植、吻合、固定、止血、引流、缝合、处理用物等步骤所需的人力资源和基本物质资源消耗。</t>
  </si>
  <si>
    <t>013315000910001</t>
  </si>
  <si>
    <t>骨骺移植费-儿童（加收）</t>
  </si>
  <si>
    <t>013315000920000</t>
  </si>
  <si>
    <t>骨骺固定费</t>
  </si>
  <si>
    <t>通过手术固定病损骨骺。</t>
  </si>
  <si>
    <t>所定价格涵盖手术计划、术区准备、消毒、剥离、固定、止血、引流、缝合、处理用物等步骤所需的人力资源和基本物质资源消耗。</t>
  </si>
  <si>
    <t>01 先天性巨指骺闭合</t>
  </si>
  <si>
    <t>013315000920001</t>
  </si>
  <si>
    <t>骨骺固定费-儿童（加收）</t>
  </si>
  <si>
    <t>013315000920100</t>
  </si>
  <si>
    <t>骨骺固定费-先天性巨指骺闭合（扩展）</t>
  </si>
  <si>
    <t>013315000930000</t>
  </si>
  <si>
    <t>肢体神经松解费</t>
  </si>
  <si>
    <t>通过手术松解肢体神经组织。</t>
  </si>
  <si>
    <t>所定价格涵盖手术计划、术区准备、消毒、切开、探查、松解、止血、引流、缝合、处理用物等步骤所需的人力资源和基本物质资源消耗。</t>
  </si>
  <si>
    <t>每根</t>
  </si>
  <si>
    <t>013315000930001</t>
  </si>
  <si>
    <t>肢体神经松解费-儿童（加收）</t>
  </si>
  <si>
    <t>013315000940000</t>
  </si>
  <si>
    <t>肢体神经修复费</t>
  </si>
  <si>
    <t>通过手术修复吻合肢体神经组织。</t>
  </si>
  <si>
    <t>所定价格涵盖手术计划、术区准备、消毒、切开、探查、修复、吻合、止血、引流、缝合、处理用物等步骤所需的人力资源和基本物质资源消耗。</t>
  </si>
  <si>
    <t>不与“神经瘤切除术”同时收取</t>
  </si>
  <si>
    <t>013315000940001</t>
  </si>
  <si>
    <t>肢体神经修复费-儿童（加收）</t>
  </si>
  <si>
    <t>013315000950000</t>
  </si>
  <si>
    <t>肢体血管吻合费</t>
  </si>
  <si>
    <t>通过手术吻合肢体血管。</t>
  </si>
  <si>
    <t>所定价格涵盖手术计划、术区准备、消毒、切开、探查、修复、吻合、止血、引流、缝合、处理用物等步骤所需的人力资源和基本物质资源消耗</t>
  </si>
  <si>
    <t>013315000950001</t>
  </si>
  <si>
    <t>肢体血管吻合费-儿童（加收）</t>
  </si>
  <si>
    <t>013315000960000</t>
  </si>
  <si>
    <t>肌腱滑脱修复费</t>
  </si>
  <si>
    <t>通过手术将滑脱的肌腱复位。</t>
  </si>
  <si>
    <t>所定价格涵盖手术计划、术区准备、消毒、切开、探查、复位、重建、止血、引流、缝合、处理用物等步骤所需的人力资源和基本物质资源消耗。</t>
  </si>
  <si>
    <t>013315000960001</t>
  </si>
  <si>
    <t>肌腱滑脱修复费-儿童（加收）</t>
  </si>
  <si>
    <t>013315000970000</t>
  </si>
  <si>
    <t>肌腱/肌肉切取费</t>
  </si>
  <si>
    <t>通过手术切取肌腱/肌肉。</t>
  </si>
  <si>
    <t>所定价格涵盖手术计划、术区准备、消毒、切取、止血、引流、缝合、处理用物等步骤所需的人力资源和基本物质资源消耗。</t>
  </si>
  <si>
    <t>013315000970001</t>
  </si>
  <si>
    <t>肌腱/肌肉切取费-儿童（加收）</t>
  </si>
  <si>
    <t>013315000980000</t>
  </si>
  <si>
    <t>肌腱/肌肉松解费</t>
  </si>
  <si>
    <t>通过手术松解粘连的肌腱/肌肉。</t>
  </si>
  <si>
    <t>所定价格涵盖手术计划、术区准备、消毒、切开、松解、止血、引流、缝合、处理用物等步骤所需的人力资源和基本物质资源消耗。</t>
  </si>
  <si>
    <t>013315000980001</t>
  </si>
  <si>
    <t>肌腱/肌肉松解费-儿童（加收）</t>
  </si>
  <si>
    <t xml:space="preserve">013315000990000 </t>
  </si>
  <si>
    <t>肢体肌腱修复费</t>
  </si>
  <si>
    <t>通过手术修复吻合肢体肌腱韧带。</t>
  </si>
  <si>
    <t>013315000990001</t>
  </si>
  <si>
    <t>肢体肌腱修复费-儿童（加收）</t>
  </si>
  <si>
    <t>013315001000000</t>
  </si>
  <si>
    <t>肌腱/肌肉移位成形费</t>
  </si>
  <si>
    <t>通过手术进行肌肉/肌腱移位或成形。</t>
  </si>
  <si>
    <t>所定价格涵盖手术计划、术区准备、消毒、切开、移位或成形、固定、止血、引流、缝合、处理用物等步骤所需的人力资源和基本物质资源消耗。</t>
  </si>
  <si>
    <t>每增加1根按60%收取</t>
  </si>
  <si>
    <t xml:space="preserve">013315001000001 </t>
  </si>
  <si>
    <t>肌腱/肌肉移位成形费-儿童（加收）</t>
  </si>
  <si>
    <t>013315001010000</t>
  </si>
  <si>
    <t>肌腱移植费</t>
  </si>
  <si>
    <t>通过手术移植自体/同种异体/异种/人工肌腱组织。</t>
  </si>
  <si>
    <t>所定价格涵盖手术计划、术区准备、消毒、切开、移植、固定、止血、引流、缝合、处理用物等步骤所需的人力资源和基本物质资源消耗。</t>
  </si>
  <si>
    <t>013315001010001</t>
  </si>
  <si>
    <t>肌腱移植费-儿童（加收）</t>
  </si>
  <si>
    <t>013315001020000</t>
  </si>
  <si>
    <t>深层软组织病灶切除费（常规）</t>
  </si>
  <si>
    <t>通过手术切除深层软组织肿瘤、炎性病变、血肿、脓肿、囊肿等病灶。</t>
  </si>
  <si>
    <t>所定价格涵盖手术计划、术区准备、消毒、切开、分离、切除、止血、引流、缝合、处理用物等步骤所需的人力资源和基本物质资源消耗。</t>
  </si>
  <si>
    <t>本项目所称“深层软组织”指：深筋膜及以下组织。</t>
  </si>
  <si>
    <t>013315001020001</t>
  </si>
  <si>
    <t>深层软组织病灶切除费（常规）-儿童（加收）</t>
  </si>
  <si>
    <t>013315001030000</t>
  </si>
  <si>
    <t>深层软组织病灶切除费（复杂）</t>
  </si>
  <si>
    <t>通过手术切除复杂情形下深层软组织肿瘤、炎性病变、血肿、脓肿、囊肿等病灶。</t>
  </si>
  <si>
    <t>1.本项目所称“深层软组织”指：深筋膜及以下组织。
2.本项目所称“复杂”指：恶性肿瘤根治性切除、病灶累计面积大于体表面积5%的情况。</t>
  </si>
  <si>
    <t>013315001030001</t>
  </si>
  <si>
    <t>深层软组织病灶切除费（复杂）-儿童（加收）</t>
  </si>
  <si>
    <t>013315001040000</t>
  </si>
  <si>
    <t>筋膜间室综合征切开减压费</t>
  </si>
  <si>
    <t>通过手术切开皮肤及筋膜间室。</t>
  </si>
  <si>
    <t>所定价格涵盖手术计划、术区准备、消毒、切开、探查、止血、引流、缝合、处理用物等步骤所需的人力资源和基本物质资源消耗。</t>
  </si>
  <si>
    <t>本项目所称“部位”指：单侧的腰臀、大腿、小腿、前臂、上臂、手、足。</t>
  </si>
  <si>
    <t>013315001040001</t>
  </si>
  <si>
    <t>筋膜间室综合征切开减压费-儿童（加收）</t>
  </si>
  <si>
    <t>013315001050000</t>
  </si>
  <si>
    <t>胸廓出口综合征手术费</t>
  </si>
  <si>
    <t>通过手术松解颈部及胸部神经压迫。</t>
  </si>
  <si>
    <t>所定价格涵盖手术计划、术区准备、消毒、切开、探查、切除、松解、止血、引流、缝合、处理用物等步骤所需的人力资源和基本物质资源消耗。</t>
  </si>
  <si>
    <t>013315001050001</t>
  </si>
  <si>
    <t>胸廓出口综合征手术费--儿童（加收）</t>
  </si>
  <si>
    <t>本类说明：
1.“价格构成”，指项目价格应涵盖的各类资源消耗，用于确定计价单元的边界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2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3.“扩展项”，指同一项目下以不同方式提供或在不同场景应用时，只扩展价格项目适用范围、不额外加价的一类子项，子项的价格按主项目执行。
4.“基本物质资源消耗”，是指原则上限于不应或不必要与医疗服务项目分割的易耗品，属于医疗服务价格项目应当使用的，包括但不限于各类消杀用品、储存用品、清洁用品、个人防护用品、针（刀）具、刮匙、垃圾处理用品、冲洗液、润滑剂、灌洗液、棉球、棉签、纱布（垫）、绷带、腕带、护垫、衬垫、手术巾（单）、治疗巾（单）、治疗护理盘（包）、注射器、防渗漏垫、标签、操作器具、冲洗工具、备皮工具、包裹单（袋）等。基本物耗成本计入项目价格，不另行收费。
5.手术类项目服务对象为儿童时，统一落实儿童加收政策（以下简称“儿童加收”）。手术类项目的具体范围以《全国医疗服务项目技术规范》的分类为准，对于同时映射技术规范中的手术类项目和治疗类项目的主项目，按手术类落实儿童加收政策；其他非手术类项目实行儿童加收范围，以本类加收项为准。“儿童”，指6周岁及以下，周岁的计算方法以法律的相关规定为准。
6.“颅颈交界区”，指颅骨枕部与寰枢椎部位区域。
7.“大关节”，指肢体肩关节、肘关节、腕关节、髋关节、膝关节、踝关节；本指南所称的“小关节”，指手足部关节等其他局限性关节。
8.四肢骨折项目的计价单位“部位”指：单侧的肩胛骨、锁骨、股骨、髌骨、胫骨、腓骨、肱骨、尺骨、桡骨，每骨各视为一个部位。单侧腕骨、掌骨、跗骨、跖骨，以及每一个大关节，各视为一个部位，同一个部位中涉及多块骨的，例如：单侧掌骨骨折中，同时涉及第一、第二或更多掌骨骨折的，整体按一个部位计价。指骨、趾骨以单根指/趾视为一个部位。
9.项目涉及的椎间盘镜、关节镜等常规内镜下手术已包含在价格构成中，医疗机构在开展相关操作时，执行与开放手术相同的价格标准。
10.“异种肢体”，指不摘自人体的肢体，包括但不限于动物肢体、机械肢体、以及3D打印等技术人工制造的肢体。
11.价格构成中所称的“穿刺”为主项操作涉及的必要穿刺技术，价格构成中的穿刺操作不可收取相关费用；独立穿刺项目可按相应治疗价格项目收取。
12.涉及“包括……”“…… 等”的，属于开放型表述，所指对象不仅局限于表述中列明的事项，也包括未列明的同类事项。
13.涉及“复杂”等内涵未尽的表述，除已明确的情形外，医院实践中按照“复杂”情形计费的，应以国家级技术规范、临床指南或专家共识中的明确定性为前提。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</si>
</sst>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trike/>
      <sz val="12"/>
      <name val="宋体"/>
      <charset val="134"/>
    </font>
    <font>
      <sz val="10"/>
      <name val="黑体"/>
      <charset val="0"/>
    </font>
    <font>
      <sz val="10"/>
      <name val="宋体"/>
      <charset val="0"/>
    </font>
    <font>
      <sz val="22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10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0"/>
  <sheetViews>
    <sheetView tabSelected="1" zoomScale="80" zoomScaleNormal="80" workbookViewId="0">
      <pane ySplit="3" topLeftCell="A4" activePane="bottomLeft" state="frozen"/>
      <selection/>
      <selection pane="bottomLeft" activeCell="I8" sqref="I8"/>
    </sheetView>
  </sheetViews>
  <sheetFormatPr defaultColWidth="9.84166666666667" defaultRowHeight="12.75"/>
  <cols>
    <col min="1" max="1" width="7.275" style="9" customWidth="1"/>
    <col min="2" max="2" width="18.7583333333333" style="10" customWidth="1"/>
    <col min="3" max="3" width="28.7583333333333" style="11" customWidth="1"/>
    <col min="4" max="4" width="26.1583333333333" style="7" customWidth="1"/>
    <col min="5" max="5" width="28.5083333333333" style="7" customWidth="1"/>
    <col min="6" max="6" width="19.8583333333333" style="12" customWidth="1"/>
    <col min="7" max="7" width="16.1083333333333" style="7" customWidth="1"/>
    <col min="8" max="8" width="12.8416666666667" style="9" customWidth="1"/>
    <col min="9" max="9" width="30.4666666666667" style="1" customWidth="1"/>
    <col min="10" max="10" width="12.6333333333333" style="13" customWidth="1"/>
    <col min="11" max="16384" width="9.84166666666667" style="7"/>
  </cols>
  <sheetData>
    <row r="1" s="1" customFormat="1" ht="21" customHeight="1" spans="1:10">
      <c r="A1" s="14" t="s">
        <v>0</v>
      </c>
      <c r="B1" s="15"/>
      <c r="C1" s="16"/>
      <c r="D1" s="16"/>
      <c r="E1" s="16"/>
      <c r="F1" s="23"/>
      <c r="G1" s="16"/>
      <c r="H1" s="16"/>
      <c r="I1" s="16"/>
      <c r="J1" s="26"/>
    </row>
    <row r="2" s="2" customFormat="1" ht="35" customHeight="1" spans="1:10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="3" customFormat="1" ht="33" customHeight="1" spans="1:13">
      <c r="A3" s="18" t="s">
        <v>2</v>
      </c>
      <c r="B3" s="19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27" t="s">
        <v>11</v>
      </c>
      <c r="K3" s="28" t="s">
        <v>12</v>
      </c>
      <c r="L3" s="28" t="s">
        <v>13</v>
      </c>
      <c r="M3" s="28" t="s">
        <v>14</v>
      </c>
    </row>
    <row r="4" s="4" customFormat="1" ht="98" customHeight="1" spans="1:13">
      <c r="A4" s="20">
        <v>1</v>
      </c>
      <c r="B4" s="43" t="s">
        <v>15</v>
      </c>
      <c r="C4" s="20" t="s">
        <v>16</v>
      </c>
      <c r="D4" s="22" t="s">
        <v>17</v>
      </c>
      <c r="E4" s="22" t="s">
        <v>18</v>
      </c>
      <c r="F4" s="24"/>
      <c r="G4" s="22"/>
      <c r="H4" s="20" t="s">
        <v>19</v>
      </c>
      <c r="I4" s="24" t="s">
        <v>20</v>
      </c>
      <c r="J4" s="29">
        <v>120</v>
      </c>
      <c r="K4" s="30">
        <f>ROUND(J4*0.9,0)</f>
        <v>108</v>
      </c>
      <c r="L4" s="30">
        <f>ROUND(K4*0.9,0)</f>
        <v>97</v>
      </c>
      <c r="M4" s="30">
        <f>ROUND(K4*0.8,0)</f>
        <v>86</v>
      </c>
    </row>
    <row r="5" s="4" customFormat="1" ht="47.25" spans="1:13">
      <c r="A5" s="20">
        <v>2</v>
      </c>
      <c r="B5" s="43" t="s">
        <v>21</v>
      </c>
      <c r="C5" s="20" t="s">
        <v>22</v>
      </c>
      <c r="D5" s="22" t="s">
        <v>23</v>
      </c>
      <c r="E5" s="22" t="s">
        <v>24</v>
      </c>
      <c r="F5" s="24" t="s">
        <v>25</v>
      </c>
      <c r="G5" s="22"/>
      <c r="H5" s="20" t="s">
        <v>26</v>
      </c>
      <c r="I5" s="24" t="s">
        <v>27</v>
      </c>
      <c r="J5" s="29">
        <v>149</v>
      </c>
      <c r="K5" s="30">
        <f t="shared" ref="K5:K68" si="0">ROUND(J5*0.9,0)</f>
        <v>134</v>
      </c>
      <c r="L5" s="30">
        <f t="shared" ref="L5:L68" si="1">ROUND(K5*0.9,0)</f>
        <v>121</v>
      </c>
      <c r="M5" s="30">
        <f t="shared" ref="M5:M68" si="2">ROUND(K5*0.8,0)</f>
        <v>107</v>
      </c>
    </row>
    <row r="6" s="4" customFormat="1" ht="31.5" spans="1:13">
      <c r="A6" s="20"/>
      <c r="B6" s="21" t="s">
        <v>28</v>
      </c>
      <c r="C6" s="20" t="s">
        <v>29</v>
      </c>
      <c r="D6" s="22"/>
      <c r="E6" s="22"/>
      <c r="F6" s="24"/>
      <c r="G6" s="22"/>
      <c r="H6" s="20" t="s">
        <v>26</v>
      </c>
      <c r="I6" s="24"/>
      <c r="J6" s="29">
        <v>29.8</v>
      </c>
      <c r="K6" s="30">
        <f t="shared" si="0"/>
        <v>27</v>
      </c>
      <c r="L6" s="30">
        <f t="shared" si="1"/>
        <v>24</v>
      </c>
      <c r="M6" s="30">
        <f t="shared" si="2"/>
        <v>22</v>
      </c>
    </row>
    <row r="7" s="4" customFormat="1" ht="71" customHeight="1" spans="1:13">
      <c r="A7" s="20">
        <v>3</v>
      </c>
      <c r="B7" s="21" t="s">
        <v>30</v>
      </c>
      <c r="C7" s="20" t="s">
        <v>31</v>
      </c>
      <c r="D7" s="22" t="s">
        <v>32</v>
      </c>
      <c r="E7" s="22" t="s">
        <v>24</v>
      </c>
      <c r="F7" s="24" t="s">
        <v>25</v>
      </c>
      <c r="G7" s="22"/>
      <c r="H7" s="20" t="s">
        <v>26</v>
      </c>
      <c r="I7" s="24" t="s">
        <v>27</v>
      </c>
      <c r="J7" s="29">
        <v>208</v>
      </c>
      <c r="K7" s="30">
        <f t="shared" si="0"/>
        <v>187</v>
      </c>
      <c r="L7" s="30">
        <f t="shared" si="1"/>
        <v>168</v>
      </c>
      <c r="M7" s="30">
        <f t="shared" si="2"/>
        <v>150</v>
      </c>
    </row>
    <row r="8" s="4" customFormat="1" ht="40" customHeight="1" spans="1:13">
      <c r="A8" s="20"/>
      <c r="B8" s="21" t="s">
        <v>33</v>
      </c>
      <c r="C8" s="20" t="s">
        <v>34</v>
      </c>
      <c r="D8" s="22"/>
      <c r="E8" s="22"/>
      <c r="F8" s="24"/>
      <c r="G8" s="22"/>
      <c r="H8" s="20" t="s">
        <v>26</v>
      </c>
      <c r="I8" s="24"/>
      <c r="J8" s="29">
        <v>41.6</v>
      </c>
      <c r="K8" s="30">
        <f t="shared" si="0"/>
        <v>37</v>
      </c>
      <c r="L8" s="30">
        <f t="shared" si="1"/>
        <v>33</v>
      </c>
      <c r="M8" s="30">
        <f t="shared" si="2"/>
        <v>30</v>
      </c>
    </row>
    <row r="9" s="4" customFormat="1" ht="72" customHeight="1" spans="1:13">
      <c r="A9" s="20">
        <v>4</v>
      </c>
      <c r="B9" s="21" t="s">
        <v>35</v>
      </c>
      <c r="C9" s="20" t="s">
        <v>36</v>
      </c>
      <c r="D9" s="22" t="s">
        <v>37</v>
      </c>
      <c r="E9" s="22" t="s">
        <v>24</v>
      </c>
      <c r="F9" s="24" t="s">
        <v>25</v>
      </c>
      <c r="G9" s="22"/>
      <c r="H9" s="20" t="s">
        <v>26</v>
      </c>
      <c r="I9" s="24" t="s">
        <v>27</v>
      </c>
      <c r="J9" s="29">
        <v>334</v>
      </c>
      <c r="K9" s="30">
        <f t="shared" si="0"/>
        <v>301</v>
      </c>
      <c r="L9" s="30">
        <f t="shared" si="1"/>
        <v>271</v>
      </c>
      <c r="M9" s="30">
        <f t="shared" si="2"/>
        <v>241</v>
      </c>
    </row>
    <row r="10" s="4" customFormat="1" ht="36" customHeight="1" spans="1:13">
      <c r="A10" s="20"/>
      <c r="B10" s="21" t="s">
        <v>38</v>
      </c>
      <c r="C10" s="20" t="s">
        <v>39</v>
      </c>
      <c r="D10" s="22"/>
      <c r="E10" s="22"/>
      <c r="F10" s="24"/>
      <c r="G10" s="22"/>
      <c r="H10" s="20" t="s">
        <v>26</v>
      </c>
      <c r="I10" s="24"/>
      <c r="J10" s="29">
        <v>66.8</v>
      </c>
      <c r="K10" s="30">
        <f t="shared" si="0"/>
        <v>60</v>
      </c>
      <c r="L10" s="30">
        <f t="shared" si="1"/>
        <v>54</v>
      </c>
      <c r="M10" s="30">
        <f t="shared" si="2"/>
        <v>48</v>
      </c>
    </row>
    <row r="11" s="4" customFormat="1" ht="80" customHeight="1" spans="1:13">
      <c r="A11" s="20">
        <v>5</v>
      </c>
      <c r="B11" s="21" t="s">
        <v>40</v>
      </c>
      <c r="C11" s="20" t="s">
        <v>41</v>
      </c>
      <c r="D11" s="22" t="s">
        <v>42</v>
      </c>
      <c r="E11" s="22" t="s">
        <v>43</v>
      </c>
      <c r="F11" s="24" t="s">
        <v>25</v>
      </c>
      <c r="G11" s="22"/>
      <c r="H11" s="20" t="s">
        <v>26</v>
      </c>
      <c r="I11" s="24" t="s">
        <v>44</v>
      </c>
      <c r="J11" s="29">
        <v>422</v>
      </c>
      <c r="K11" s="30">
        <f t="shared" si="0"/>
        <v>380</v>
      </c>
      <c r="L11" s="30">
        <f t="shared" si="1"/>
        <v>342</v>
      </c>
      <c r="M11" s="30">
        <f t="shared" si="2"/>
        <v>304</v>
      </c>
    </row>
    <row r="12" s="4" customFormat="1" ht="43" customHeight="1" spans="1:13">
      <c r="A12" s="20"/>
      <c r="B12" s="21" t="s">
        <v>45</v>
      </c>
      <c r="C12" s="20" t="s">
        <v>46</v>
      </c>
      <c r="D12" s="22"/>
      <c r="E12" s="22"/>
      <c r="F12" s="24"/>
      <c r="G12" s="22"/>
      <c r="H12" s="20" t="s">
        <v>26</v>
      </c>
      <c r="I12" s="24"/>
      <c r="J12" s="29">
        <v>84.4</v>
      </c>
      <c r="K12" s="30">
        <f t="shared" si="0"/>
        <v>76</v>
      </c>
      <c r="L12" s="30">
        <f t="shared" si="1"/>
        <v>68</v>
      </c>
      <c r="M12" s="30">
        <f t="shared" si="2"/>
        <v>61</v>
      </c>
    </row>
    <row r="13" s="4" customFormat="1" ht="47.25" spans="1:13">
      <c r="A13" s="20">
        <v>6</v>
      </c>
      <c r="B13" s="21" t="s">
        <v>47</v>
      </c>
      <c r="C13" s="20" t="s">
        <v>48</v>
      </c>
      <c r="D13" s="22" t="s">
        <v>49</v>
      </c>
      <c r="E13" s="22" t="s">
        <v>50</v>
      </c>
      <c r="F13" s="24"/>
      <c r="G13" s="22"/>
      <c r="H13" s="20" t="s">
        <v>26</v>
      </c>
      <c r="I13" s="24" t="s">
        <v>51</v>
      </c>
      <c r="J13" s="29">
        <v>30</v>
      </c>
      <c r="K13" s="30">
        <f t="shared" si="0"/>
        <v>27</v>
      </c>
      <c r="L13" s="30">
        <f t="shared" si="1"/>
        <v>24</v>
      </c>
      <c r="M13" s="30">
        <f t="shared" si="2"/>
        <v>22</v>
      </c>
    </row>
    <row r="14" s="4" customFormat="1" ht="78.75" spans="1:13">
      <c r="A14" s="20">
        <v>7</v>
      </c>
      <c r="B14" s="21" t="s">
        <v>52</v>
      </c>
      <c r="C14" s="20" t="s">
        <v>53</v>
      </c>
      <c r="D14" s="22" t="s">
        <v>54</v>
      </c>
      <c r="E14" s="22" t="s">
        <v>55</v>
      </c>
      <c r="F14" s="24" t="s">
        <v>25</v>
      </c>
      <c r="G14" s="22"/>
      <c r="H14" s="20" t="s">
        <v>56</v>
      </c>
      <c r="I14" s="24" t="s">
        <v>57</v>
      </c>
      <c r="J14" s="29">
        <v>262</v>
      </c>
      <c r="K14" s="30">
        <f t="shared" si="0"/>
        <v>236</v>
      </c>
      <c r="L14" s="30">
        <f t="shared" si="1"/>
        <v>212</v>
      </c>
      <c r="M14" s="30">
        <f t="shared" si="2"/>
        <v>189</v>
      </c>
    </row>
    <row r="15" s="4" customFormat="1" ht="31" customHeight="1" spans="1:13">
      <c r="A15" s="20"/>
      <c r="B15" s="21" t="s">
        <v>58</v>
      </c>
      <c r="C15" s="20" t="s">
        <v>59</v>
      </c>
      <c r="D15" s="22"/>
      <c r="E15" s="22"/>
      <c r="F15" s="24"/>
      <c r="G15" s="22"/>
      <c r="H15" s="20" t="s">
        <v>56</v>
      </c>
      <c r="I15" s="24"/>
      <c r="J15" s="29">
        <v>78</v>
      </c>
      <c r="K15" s="30">
        <f t="shared" si="0"/>
        <v>70</v>
      </c>
      <c r="L15" s="30">
        <f t="shared" si="1"/>
        <v>63</v>
      </c>
      <c r="M15" s="30">
        <f t="shared" si="2"/>
        <v>56</v>
      </c>
    </row>
    <row r="16" s="4" customFormat="1" ht="63" spans="1:13">
      <c r="A16" s="20">
        <v>8</v>
      </c>
      <c r="B16" s="21" t="s">
        <v>60</v>
      </c>
      <c r="C16" s="20" t="s">
        <v>61</v>
      </c>
      <c r="D16" s="22" t="s">
        <v>62</v>
      </c>
      <c r="E16" s="22" t="s">
        <v>63</v>
      </c>
      <c r="F16" s="25"/>
      <c r="G16" s="22"/>
      <c r="H16" s="20" t="s">
        <v>56</v>
      </c>
      <c r="I16" s="24" t="s">
        <v>57</v>
      </c>
      <c r="J16" s="29">
        <v>110</v>
      </c>
      <c r="K16" s="30">
        <f t="shared" si="0"/>
        <v>99</v>
      </c>
      <c r="L16" s="30">
        <f t="shared" si="1"/>
        <v>89</v>
      </c>
      <c r="M16" s="30">
        <f t="shared" si="2"/>
        <v>79</v>
      </c>
    </row>
    <row r="17" s="4" customFormat="1" ht="63" spans="1:13">
      <c r="A17" s="20">
        <v>9</v>
      </c>
      <c r="B17" s="21" t="s">
        <v>64</v>
      </c>
      <c r="C17" s="20" t="s">
        <v>65</v>
      </c>
      <c r="D17" s="22" t="s">
        <v>66</v>
      </c>
      <c r="E17" s="22" t="s">
        <v>67</v>
      </c>
      <c r="F17" s="24"/>
      <c r="G17" s="22"/>
      <c r="H17" s="20" t="s">
        <v>68</v>
      </c>
      <c r="I17" s="24"/>
      <c r="J17" s="29">
        <v>20</v>
      </c>
      <c r="K17" s="30">
        <f t="shared" si="0"/>
        <v>18</v>
      </c>
      <c r="L17" s="30">
        <f t="shared" si="1"/>
        <v>16</v>
      </c>
      <c r="M17" s="30">
        <f t="shared" si="2"/>
        <v>14</v>
      </c>
    </row>
    <row r="18" s="4" customFormat="1" ht="94.5" spans="1:13">
      <c r="A18" s="20">
        <v>10</v>
      </c>
      <c r="B18" s="21" t="s">
        <v>69</v>
      </c>
      <c r="C18" s="20" t="s">
        <v>70</v>
      </c>
      <c r="D18" s="22" t="s">
        <v>71</v>
      </c>
      <c r="E18" s="22" t="s">
        <v>72</v>
      </c>
      <c r="F18" s="24" t="s">
        <v>25</v>
      </c>
      <c r="G18" s="22"/>
      <c r="H18" s="20" t="s">
        <v>19</v>
      </c>
      <c r="I18" s="24"/>
      <c r="J18" s="29">
        <v>4291</v>
      </c>
      <c r="K18" s="30">
        <f t="shared" si="0"/>
        <v>3862</v>
      </c>
      <c r="L18" s="30">
        <f t="shared" si="1"/>
        <v>3476</v>
      </c>
      <c r="M18" s="30">
        <f t="shared" si="2"/>
        <v>3090</v>
      </c>
    </row>
    <row r="19" s="4" customFormat="1" ht="40" customHeight="1" spans="1:13">
      <c r="A19" s="20"/>
      <c r="B19" s="21" t="s">
        <v>73</v>
      </c>
      <c r="C19" s="20" t="s">
        <v>74</v>
      </c>
      <c r="D19" s="22"/>
      <c r="E19" s="22"/>
      <c r="F19" s="24"/>
      <c r="G19" s="22"/>
      <c r="H19" s="20" t="s">
        <v>19</v>
      </c>
      <c r="I19" s="24"/>
      <c r="J19" s="29">
        <v>945</v>
      </c>
      <c r="K19" s="30">
        <f t="shared" si="0"/>
        <v>851</v>
      </c>
      <c r="L19" s="30">
        <f t="shared" si="1"/>
        <v>766</v>
      </c>
      <c r="M19" s="30">
        <f t="shared" si="2"/>
        <v>681</v>
      </c>
    </row>
    <row r="20" s="4" customFormat="1" ht="78.75" spans="1:13">
      <c r="A20" s="20">
        <v>11</v>
      </c>
      <c r="B20" s="21" t="s">
        <v>75</v>
      </c>
      <c r="C20" s="20" t="s">
        <v>76</v>
      </c>
      <c r="D20" s="22" t="s">
        <v>77</v>
      </c>
      <c r="E20" s="22" t="s">
        <v>78</v>
      </c>
      <c r="F20" s="24" t="s">
        <v>25</v>
      </c>
      <c r="G20" s="22"/>
      <c r="H20" s="20" t="s">
        <v>19</v>
      </c>
      <c r="I20" s="24" t="s">
        <v>79</v>
      </c>
      <c r="J20" s="29">
        <v>6273</v>
      </c>
      <c r="K20" s="30">
        <f t="shared" si="0"/>
        <v>5646</v>
      </c>
      <c r="L20" s="30">
        <f t="shared" si="1"/>
        <v>5081</v>
      </c>
      <c r="M20" s="30">
        <f t="shared" si="2"/>
        <v>4517</v>
      </c>
    </row>
    <row r="21" s="4" customFormat="1" ht="31.5" spans="1:13">
      <c r="A21" s="20"/>
      <c r="B21" s="21" t="s">
        <v>80</v>
      </c>
      <c r="C21" s="20" t="s">
        <v>81</v>
      </c>
      <c r="D21" s="22"/>
      <c r="E21" s="22"/>
      <c r="F21" s="24"/>
      <c r="G21" s="22"/>
      <c r="H21" s="20" t="s">
        <v>19</v>
      </c>
      <c r="I21" s="24"/>
      <c r="J21" s="29">
        <v>1290</v>
      </c>
      <c r="K21" s="30">
        <f t="shared" si="0"/>
        <v>1161</v>
      </c>
      <c r="L21" s="30">
        <f t="shared" si="1"/>
        <v>1045</v>
      </c>
      <c r="M21" s="30">
        <f t="shared" si="2"/>
        <v>929</v>
      </c>
    </row>
    <row r="22" s="4" customFormat="1" ht="78.75" spans="1:13">
      <c r="A22" s="20">
        <v>12</v>
      </c>
      <c r="B22" s="21" t="s">
        <v>82</v>
      </c>
      <c r="C22" s="20" t="s">
        <v>83</v>
      </c>
      <c r="D22" s="22" t="s">
        <v>84</v>
      </c>
      <c r="E22" s="22" t="s">
        <v>85</v>
      </c>
      <c r="F22" s="24" t="s">
        <v>25</v>
      </c>
      <c r="G22" s="22"/>
      <c r="H22" s="20" t="s">
        <v>19</v>
      </c>
      <c r="I22" s="24" t="s">
        <v>86</v>
      </c>
      <c r="J22" s="29">
        <v>4692</v>
      </c>
      <c r="K22" s="30">
        <f t="shared" si="0"/>
        <v>4223</v>
      </c>
      <c r="L22" s="30">
        <f t="shared" si="1"/>
        <v>3801</v>
      </c>
      <c r="M22" s="30">
        <f t="shared" si="2"/>
        <v>3378</v>
      </c>
    </row>
    <row r="23" s="4" customFormat="1" ht="31.5" spans="1:13">
      <c r="A23" s="20"/>
      <c r="B23" s="21" t="s">
        <v>87</v>
      </c>
      <c r="C23" s="20" t="s">
        <v>88</v>
      </c>
      <c r="D23" s="22"/>
      <c r="E23" s="22"/>
      <c r="F23" s="24"/>
      <c r="G23" s="22"/>
      <c r="H23" s="20" t="s">
        <v>19</v>
      </c>
      <c r="I23" s="24"/>
      <c r="J23" s="29">
        <v>980</v>
      </c>
      <c r="K23" s="30">
        <f t="shared" si="0"/>
        <v>882</v>
      </c>
      <c r="L23" s="30">
        <f t="shared" si="1"/>
        <v>794</v>
      </c>
      <c r="M23" s="30">
        <f t="shared" si="2"/>
        <v>706</v>
      </c>
    </row>
    <row r="24" s="4" customFormat="1" ht="94.5" spans="1:13">
      <c r="A24" s="20">
        <v>13</v>
      </c>
      <c r="B24" s="21" t="s">
        <v>89</v>
      </c>
      <c r="C24" s="20" t="s">
        <v>90</v>
      </c>
      <c r="D24" s="22" t="s">
        <v>91</v>
      </c>
      <c r="E24" s="22" t="s">
        <v>85</v>
      </c>
      <c r="F24" s="24" t="s">
        <v>25</v>
      </c>
      <c r="G24" s="22"/>
      <c r="H24" s="20" t="s">
        <v>19</v>
      </c>
      <c r="I24" s="24" t="s">
        <v>92</v>
      </c>
      <c r="J24" s="29">
        <v>7038</v>
      </c>
      <c r="K24" s="30">
        <f t="shared" si="0"/>
        <v>6334</v>
      </c>
      <c r="L24" s="30">
        <f t="shared" si="1"/>
        <v>5701</v>
      </c>
      <c r="M24" s="30">
        <f t="shared" si="2"/>
        <v>5067</v>
      </c>
    </row>
    <row r="25" s="4" customFormat="1" ht="41" customHeight="1" spans="1:13">
      <c r="A25" s="20"/>
      <c r="B25" s="21" t="s">
        <v>93</v>
      </c>
      <c r="C25" s="20" t="s">
        <v>94</v>
      </c>
      <c r="D25" s="22"/>
      <c r="E25" s="22"/>
      <c r="F25" s="24"/>
      <c r="G25" s="22"/>
      <c r="H25" s="20" t="s">
        <v>19</v>
      </c>
      <c r="I25" s="24"/>
      <c r="J25" s="29">
        <v>1568</v>
      </c>
      <c r="K25" s="30">
        <f t="shared" si="0"/>
        <v>1411</v>
      </c>
      <c r="L25" s="30">
        <f t="shared" si="1"/>
        <v>1270</v>
      </c>
      <c r="M25" s="30">
        <f t="shared" si="2"/>
        <v>1129</v>
      </c>
    </row>
    <row r="26" s="4" customFormat="1" ht="104" customHeight="1" spans="1:13">
      <c r="A26" s="20">
        <v>14</v>
      </c>
      <c r="B26" s="21" t="s">
        <v>95</v>
      </c>
      <c r="C26" s="20" t="s">
        <v>96</v>
      </c>
      <c r="D26" s="22" t="s">
        <v>97</v>
      </c>
      <c r="E26" s="22" t="s">
        <v>98</v>
      </c>
      <c r="F26" s="24" t="s">
        <v>25</v>
      </c>
      <c r="G26" s="22"/>
      <c r="H26" s="20" t="s">
        <v>19</v>
      </c>
      <c r="I26" s="24" t="s">
        <v>99</v>
      </c>
      <c r="J26" s="29">
        <v>5100</v>
      </c>
      <c r="K26" s="30">
        <f t="shared" si="0"/>
        <v>4590</v>
      </c>
      <c r="L26" s="30">
        <f t="shared" si="1"/>
        <v>4131</v>
      </c>
      <c r="M26" s="30">
        <f t="shared" si="2"/>
        <v>3672</v>
      </c>
    </row>
    <row r="27" s="4" customFormat="1" ht="31.5" spans="1:13">
      <c r="A27" s="20"/>
      <c r="B27" s="21" t="s">
        <v>100</v>
      </c>
      <c r="C27" s="20" t="s">
        <v>101</v>
      </c>
      <c r="D27" s="22"/>
      <c r="E27" s="22"/>
      <c r="F27" s="24"/>
      <c r="G27" s="22"/>
      <c r="H27" s="20" t="s">
        <v>19</v>
      </c>
      <c r="I27" s="24"/>
      <c r="J27" s="29">
        <v>1020</v>
      </c>
      <c r="K27" s="30">
        <f t="shared" si="0"/>
        <v>918</v>
      </c>
      <c r="L27" s="30">
        <f t="shared" si="1"/>
        <v>826</v>
      </c>
      <c r="M27" s="30">
        <f t="shared" si="2"/>
        <v>734</v>
      </c>
    </row>
    <row r="28" s="4" customFormat="1" ht="94.5" spans="1:13">
      <c r="A28" s="20">
        <v>15</v>
      </c>
      <c r="B28" s="21" t="s">
        <v>102</v>
      </c>
      <c r="C28" s="20" t="s">
        <v>103</v>
      </c>
      <c r="D28" s="22" t="s">
        <v>104</v>
      </c>
      <c r="E28" s="22" t="s">
        <v>98</v>
      </c>
      <c r="F28" s="24" t="s">
        <v>25</v>
      </c>
      <c r="G28" s="22"/>
      <c r="H28" s="20" t="s">
        <v>19</v>
      </c>
      <c r="I28" s="24" t="s">
        <v>105</v>
      </c>
      <c r="J28" s="29">
        <v>7650</v>
      </c>
      <c r="K28" s="30">
        <f t="shared" si="0"/>
        <v>6885</v>
      </c>
      <c r="L28" s="30">
        <f t="shared" si="1"/>
        <v>6197</v>
      </c>
      <c r="M28" s="30">
        <f t="shared" si="2"/>
        <v>5508</v>
      </c>
    </row>
    <row r="29" s="4" customFormat="1" ht="31.5" spans="1:13">
      <c r="A29" s="20"/>
      <c r="B29" s="21" t="s">
        <v>106</v>
      </c>
      <c r="C29" s="20" t="s">
        <v>107</v>
      </c>
      <c r="D29" s="22"/>
      <c r="E29" s="22"/>
      <c r="F29" s="24"/>
      <c r="G29" s="22"/>
      <c r="H29" s="20" t="s">
        <v>19</v>
      </c>
      <c r="I29" s="24"/>
      <c r="J29" s="29">
        <v>1530</v>
      </c>
      <c r="K29" s="30">
        <f t="shared" si="0"/>
        <v>1377</v>
      </c>
      <c r="L29" s="30">
        <f t="shared" si="1"/>
        <v>1239</v>
      </c>
      <c r="M29" s="30">
        <f t="shared" si="2"/>
        <v>1102</v>
      </c>
    </row>
    <row r="30" s="4" customFormat="1" ht="64" customHeight="1" spans="1:13">
      <c r="A30" s="20">
        <v>16</v>
      </c>
      <c r="B30" s="21" t="s">
        <v>108</v>
      </c>
      <c r="C30" s="20" t="s">
        <v>109</v>
      </c>
      <c r="D30" s="22" t="s">
        <v>110</v>
      </c>
      <c r="E30" s="22" t="s">
        <v>85</v>
      </c>
      <c r="F30" s="24" t="s">
        <v>25</v>
      </c>
      <c r="G30" s="22"/>
      <c r="H30" s="20" t="s">
        <v>19</v>
      </c>
      <c r="I30" s="24" t="s">
        <v>111</v>
      </c>
      <c r="J30" s="29">
        <v>4855</v>
      </c>
      <c r="K30" s="30">
        <f t="shared" si="0"/>
        <v>4370</v>
      </c>
      <c r="L30" s="30">
        <f t="shared" si="1"/>
        <v>3933</v>
      </c>
      <c r="M30" s="30">
        <f t="shared" si="2"/>
        <v>3496</v>
      </c>
    </row>
    <row r="31" s="4" customFormat="1" ht="31" customHeight="1" spans="1:13">
      <c r="A31" s="20"/>
      <c r="B31" s="21" t="s">
        <v>112</v>
      </c>
      <c r="C31" s="20" t="s">
        <v>113</v>
      </c>
      <c r="D31" s="22"/>
      <c r="E31" s="22"/>
      <c r="F31" s="24"/>
      <c r="G31" s="22"/>
      <c r="H31" s="20" t="s">
        <v>19</v>
      </c>
      <c r="I31" s="24"/>
      <c r="J31" s="29">
        <v>971</v>
      </c>
      <c r="K31" s="30">
        <f t="shared" si="0"/>
        <v>874</v>
      </c>
      <c r="L31" s="30">
        <f t="shared" si="1"/>
        <v>787</v>
      </c>
      <c r="M31" s="30">
        <f t="shared" si="2"/>
        <v>699</v>
      </c>
    </row>
    <row r="32" s="4" customFormat="1" ht="119" customHeight="1" spans="1:13">
      <c r="A32" s="20">
        <v>17</v>
      </c>
      <c r="B32" s="21" t="s">
        <v>114</v>
      </c>
      <c r="C32" s="20" t="s">
        <v>115</v>
      </c>
      <c r="D32" s="22" t="s">
        <v>116</v>
      </c>
      <c r="E32" s="22" t="s">
        <v>85</v>
      </c>
      <c r="F32" s="24" t="s">
        <v>25</v>
      </c>
      <c r="G32" s="22"/>
      <c r="H32" s="20" t="s">
        <v>19</v>
      </c>
      <c r="I32" s="24" t="s">
        <v>117</v>
      </c>
      <c r="J32" s="29">
        <v>7083</v>
      </c>
      <c r="K32" s="30">
        <f t="shared" si="0"/>
        <v>6375</v>
      </c>
      <c r="L32" s="30">
        <f t="shared" si="1"/>
        <v>5738</v>
      </c>
      <c r="M32" s="30">
        <f t="shared" si="2"/>
        <v>5100</v>
      </c>
    </row>
    <row r="33" s="4" customFormat="1" ht="40" customHeight="1" spans="1:13">
      <c r="A33" s="20"/>
      <c r="B33" s="21" t="s">
        <v>118</v>
      </c>
      <c r="C33" s="20" t="s">
        <v>119</v>
      </c>
      <c r="D33" s="22"/>
      <c r="E33" s="22"/>
      <c r="F33" s="24"/>
      <c r="G33" s="22"/>
      <c r="H33" s="20" t="s">
        <v>19</v>
      </c>
      <c r="I33" s="24"/>
      <c r="J33" s="29">
        <v>1416.6</v>
      </c>
      <c r="K33" s="30">
        <f t="shared" si="0"/>
        <v>1275</v>
      </c>
      <c r="L33" s="30">
        <f t="shared" si="1"/>
        <v>1148</v>
      </c>
      <c r="M33" s="30">
        <f t="shared" si="2"/>
        <v>1020</v>
      </c>
    </row>
    <row r="34" s="4" customFormat="1" ht="94.5" spans="1:13">
      <c r="A34" s="20">
        <v>18</v>
      </c>
      <c r="B34" s="21" t="s">
        <v>120</v>
      </c>
      <c r="C34" s="20" t="s">
        <v>121</v>
      </c>
      <c r="D34" s="22" t="s">
        <v>122</v>
      </c>
      <c r="E34" s="22" t="s">
        <v>98</v>
      </c>
      <c r="F34" s="24" t="s">
        <v>25</v>
      </c>
      <c r="G34" s="22"/>
      <c r="H34" s="20" t="s">
        <v>19</v>
      </c>
      <c r="I34" s="24" t="s">
        <v>123</v>
      </c>
      <c r="J34" s="29">
        <v>5390</v>
      </c>
      <c r="K34" s="30">
        <f t="shared" si="0"/>
        <v>4851</v>
      </c>
      <c r="L34" s="30">
        <f t="shared" si="1"/>
        <v>4366</v>
      </c>
      <c r="M34" s="30">
        <f t="shared" si="2"/>
        <v>3881</v>
      </c>
    </row>
    <row r="35" s="4" customFormat="1" ht="42" customHeight="1" spans="1:13">
      <c r="A35" s="20"/>
      <c r="B35" s="21" t="s">
        <v>124</v>
      </c>
      <c r="C35" s="20" t="s">
        <v>125</v>
      </c>
      <c r="D35" s="22"/>
      <c r="E35" s="22"/>
      <c r="F35" s="24"/>
      <c r="G35" s="22"/>
      <c r="H35" s="20" t="s">
        <v>19</v>
      </c>
      <c r="I35" s="24"/>
      <c r="J35" s="29">
        <v>1078</v>
      </c>
      <c r="K35" s="30">
        <f t="shared" si="0"/>
        <v>970</v>
      </c>
      <c r="L35" s="30">
        <f t="shared" si="1"/>
        <v>873</v>
      </c>
      <c r="M35" s="30">
        <f t="shared" si="2"/>
        <v>776</v>
      </c>
    </row>
    <row r="36" s="4" customFormat="1" ht="110.25" spans="1:13">
      <c r="A36" s="20">
        <v>19</v>
      </c>
      <c r="B36" s="21" t="s">
        <v>126</v>
      </c>
      <c r="C36" s="20" t="s">
        <v>127</v>
      </c>
      <c r="D36" s="22" t="s">
        <v>128</v>
      </c>
      <c r="E36" s="22" t="s">
        <v>98</v>
      </c>
      <c r="F36" s="24" t="s">
        <v>25</v>
      </c>
      <c r="G36" s="22"/>
      <c r="H36" s="20" t="s">
        <v>19</v>
      </c>
      <c r="I36" s="24" t="s">
        <v>129</v>
      </c>
      <c r="J36" s="29">
        <v>8620</v>
      </c>
      <c r="K36" s="30">
        <f t="shared" si="0"/>
        <v>7758</v>
      </c>
      <c r="L36" s="30">
        <f t="shared" si="1"/>
        <v>6982</v>
      </c>
      <c r="M36" s="30">
        <f t="shared" si="2"/>
        <v>6206</v>
      </c>
    </row>
    <row r="37" s="4" customFormat="1" ht="42" customHeight="1" spans="1:13">
      <c r="A37" s="20"/>
      <c r="B37" s="21" t="s">
        <v>130</v>
      </c>
      <c r="C37" s="20" t="s">
        <v>131</v>
      </c>
      <c r="D37" s="22"/>
      <c r="E37" s="22"/>
      <c r="F37" s="24"/>
      <c r="G37" s="22"/>
      <c r="H37" s="20" t="s">
        <v>19</v>
      </c>
      <c r="I37" s="24"/>
      <c r="J37" s="29">
        <v>1724</v>
      </c>
      <c r="K37" s="30">
        <f t="shared" si="0"/>
        <v>1552</v>
      </c>
      <c r="L37" s="30">
        <f t="shared" si="1"/>
        <v>1397</v>
      </c>
      <c r="M37" s="30">
        <f t="shared" si="2"/>
        <v>1242</v>
      </c>
    </row>
    <row r="38" s="4" customFormat="1" ht="95" customHeight="1" spans="1:13">
      <c r="A38" s="20">
        <v>20</v>
      </c>
      <c r="B38" s="21" t="s">
        <v>132</v>
      </c>
      <c r="C38" s="20" t="s">
        <v>133</v>
      </c>
      <c r="D38" s="22" t="s">
        <v>134</v>
      </c>
      <c r="E38" s="22" t="s">
        <v>85</v>
      </c>
      <c r="F38" s="24" t="s">
        <v>25</v>
      </c>
      <c r="G38" s="22"/>
      <c r="H38" s="20" t="s">
        <v>19</v>
      </c>
      <c r="I38" s="24" t="s">
        <v>135</v>
      </c>
      <c r="J38" s="29">
        <v>4850</v>
      </c>
      <c r="K38" s="30">
        <f t="shared" si="0"/>
        <v>4365</v>
      </c>
      <c r="L38" s="30">
        <f t="shared" si="1"/>
        <v>3929</v>
      </c>
      <c r="M38" s="30">
        <f t="shared" si="2"/>
        <v>3492</v>
      </c>
    </row>
    <row r="39" s="4" customFormat="1" ht="40" customHeight="1" spans="1:13">
      <c r="A39" s="20"/>
      <c r="B39" s="21" t="s">
        <v>136</v>
      </c>
      <c r="C39" s="20" t="s">
        <v>137</v>
      </c>
      <c r="D39" s="22"/>
      <c r="E39" s="22"/>
      <c r="F39" s="24"/>
      <c r="G39" s="22"/>
      <c r="H39" s="20" t="s">
        <v>19</v>
      </c>
      <c r="I39" s="24"/>
      <c r="J39" s="29">
        <v>970</v>
      </c>
      <c r="K39" s="30">
        <f t="shared" si="0"/>
        <v>873</v>
      </c>
      <c r="L39" s="30">
        <f t="shared" si="1"/>
        <v>786</v>
      </c>
      <c r="M39" s="30">
        <f t="shared" si="2"/>
        <v>698</v>
      </c>
    </row>
    <row r="40" s="4" customFormat="1" ht="122" customHeight="1" spans="1:13">
      <c r="A40" s="20">
        <v>21</v>
      </c>
      <c r="B40" s="21" t="s">
        <v>138</v>
      </c>
      <c r="C40" s="20" t="s">
        <v>139</v>
      </c>
      <c r="D40" s="22" t="s">
        <v>134</v>
      </c>
      <c r="E40" s="22" t="s">
        <v>85</v>
      </c>
      <c r="F40" s="24" t="s">
        <v>25</v>
      </c>
      <c r="G40" s="22"/>
      <c r="H40" s="20" t="s">
        <v>19</v>
      </c>
      <c r="I40" s="24" t="s">
        <v>140</v>
      </c>
      <c r="J40" s="29">
        <v>6411</v>
      </c>
      <c r="K40" s="30">
        <f t="shared" si="0"/>
        <v>5770</v>
      </c>
      <c r="L40" s="30">
        <f t="shared" si="1"/>
        <v>5193</v>
      </c>
      <c r="M40" s="30">
        <f t="shared" si="2"/>
        <v>4616</v>
      </c>
    </row>
    <row r="41" s="4" customFormat="1" ht="39" customHeight="1" spans="1:13">
      <c r="A41" s="20"/>
      <c r="B41" s="21" t="s">
        <v>141</v>
      </c>
      <c r="C41" s="20" t="s">
        <v>142</v>
      </c>
      <c r="D41" s="22"/>
      <c r="E41" s="22"/>
      <c r="F41" s="24"/>
      <c r="G41" s="22"/>
      <c r="H41" s="20" t="s">
        <v>19</v>
      </c>
      <c r="I41" s="24"/>
      <c r="J41" s="29">
        <v>1282.2</v>
      </c>
      <c r="K41" s="30">
        <f t="shared" si="0"/>
        <v>1154</v>
      </c>
      <c r="L41" s="30">
        <f t="shared" si="1"/>
        <v>1039</v>
      </c>
      <c r="M41" s="30">
        <f t="shared" si="2"/>
        <v>923</v>
      </c>
    </row>
    <row r="42" s="4" customFormat="1" ht="101" customHeight="1" spans="1:13">
      <c r="A42" s="20">
        <v>22</v>
      </c>
      <c r="B42" s="21" t="s">
        <v>143</v>
      </c>
      <c r="C42" s="20" t="s">
        <v>144</v>
      </c>
      <c r="D42" s="22" t="s">
        <v>145</v>
      </c>
      <c r="E42" s="22" t="s">
        <v>98</v>
      </c>
      <c r="F42" s="24" t="s">
        <v>25</v>
      </c>
      <c r="G42" s="22"/>
      <c r="H42" s="20" t="s">
        <v>19</v>
      </c>
      <c r="I42" s="24" t="s">
        <v>146</v>
      </c>
      <c r="J42" s="29">
        <v>5055</v>
      </c>
      <c r="K42" s="30">
        <f t="shared" si="0"/>
        <v>4550</v>
      </c>
      <c r="L42" s="30">
        <f t="shared" si="1"/>
        <v>4095</v>
      </c>
      <c r="M42" s="30">
        <f t="shared" si="2"/>
        <v>3640</v>
      </c>
    </row>
    <row r="43" s="4" customFormat="1" ht="39" customHeight="1" spans="1:13">
      <c r="A43" s="20"/>
      <c r="B43" s="21" t="s">
        <v>147</v>
      </c>
      <c r="C43" s="20" t="s">
        <v>148</v>
      </c>
      <c r="D43" s="22"/>
      <c r="E43" s="22"/>
      <c r="F43" s="24"/>
      <c r="G43" s="22"/>
      <c r="H43" s="20" t="s">
        <v>19</v>
      </c>
      <c r="I43" s="24"/>
      <c r="J43" s="29">
        <v>1011</v>
      </c>
      <c r="K43" s="30">
        <f t="shared" si="0"/>
        <v>910</v>
      </c>
      <c r="L43" s="30">
        <f t="shared" si="1"/>
        <v>819</v>
      </c>
      <c r="M43" s="30">
        <f t="shared" si="2"/>
        <v>728</v>
      </c>
    </row>
    <row r="44" s="4" customFormat="1" ht="94.5" spans="1:13">
      <c r="A44" s="20">
        <v>23</v>
      </c>
      <c r="B44" s="21" t="s">
        <v>149</v>
      </c>
      <c r="C44" s="20" t="s">
        <v>150</v>
      </c>
      <c r="D44" s="22" t="s">
        <v>151</v>
      </c>
      <c r="E44" s="22" t="s">
        <v>98</v>
      </c>
      <c r="F44" s="24" t="s">
        <v>25</v>
      </c>
      <c r="G44" s="22"/>
      <c r="H44" s="20" t="s">
        <v>19</v>
      </c>
      <c r="I44" s="24" t="s">
        <v>152</v>
      </c>
      <c r="J44" s="29">
        <v>7077</v>
      </c>
      <c r="K44" s="30">
        <f t="shared" si="0"/>
        <v>6369</v>
      </c>
      <c r="L44" s="30">
        <f t="shared" si="1"/>
        <v>5732</v>
      </c>
      <c r="M44" s="30">
        <f t="shared" si="2"/>
        <v>5095</v>
      </c>
    </row>
    <row r="45" s="4" customFormat="1" ht="42" customHeight="1" spans="1:13">
      <c r="A45" s="20"/>
      <c r="B45" s="21" t="s">
        <v>153</v>
      </c>
      <c r="C45" s="20" t="s">
        <v>154</v>
      </c>
      <c r="D45" s="22"/>
      <c r="E45" s="22"/>
      <c r="F45" s="24"/>
      <c r="G45" s="22"/>
      <c r="H45" s="20" t="s">
        <v>19</v>
      </c>
      <c r="I45" s="24"/>
      <c r="J45" s="29">
        <v>1415.4</v>
      </c>
      <c r="K45" s="30">
        <f t="shared" si="0"/>
        <v>1274</v>
      </c>
      <c r="L45" s="30">
        <f t="shared" si="1"/>
        <v>1147</v>
      </c>
      <c r="M45" s="30">
        <f t="shared" si="2"/>
        <v>1019</v>
      </c>
    </row>
    <row r="46" s="4" customFormat="1" ht="44" customHeight="1" spans="1:13">
      <c r="A46" s="20">
        <v>24</v>
      </c>
      <c r="B46" s="21" t="s">
        <v>155</v>
      </c>
      <c r="C46" s="20" t="s">
        <v>156</v>
      </c>
      <c r="D46" s="22" t="s">
        <v>157</v>
      </c>
      <c r="E46" s="22" t="s">
        <v>158</v>
      </c>
      <c r="F46" s="24" t="s">
        <v>25</v>
      </c>
      <c r="G46" s="22"/>
      <c r="H46" s="20" t="s">
        <v>159</v>
      </c>
      <c r="I46" s="22" t="s">
        <v>160</v>
      </c>
      <c r="J46" s="29">
        <v>3451</v>
      </c>
      <c r="K46" s="30">
        <f>ROUND(J46*0.95,0)</f>
        <v>3278</v>
      </c>
      <c r="L46" s="30">
        <f t="shared" si="1"/>
        <v>2950</v>
      </c>
      <c r="M46" s="30">
        <f t="shared" si="2"/>
        <v>2622</v>
      </c>
    </row>
    <row r="47" s="4" customFormat="1" ht="31" customHeight="1" spans="1:13">
      <c r="A47" s="20"/>
      <c r="B47" s="21" t="s">
        <v>161</v>
      </c>
      <c r="C47" s="20" t="s">
        <v>162</v>
      </c>
      <c r="D47" s="22"/>
      <c r="E47" s="22"/>
      <c r="F47" s="24"/>
      <c r="G47" s="22"/>
      <c r="H47" s="20" t="s">
        <v>159</v>
      </c>
      <c r="I47" s="24"/>
      <c r="J47" s="29">
        <v>690.2</v>
      </c>
      <c r="K47" s="30">
        <f>ROUND(J47*0.95,0)</f>
        <v>656</v>
      </c>
      <c r="L47" s="30">
        <f t="shared" si="1"/>
        <v>590</v>
      </c>
      <c r="M47" s="30">
        <f t="shared" si="2"/>
        <v>525</v>
      </c>
    </row>
    <row r="48" s="4" customFormat="1" ht="107" customHeight="1" spans="1:13">
      <c r="A48" s="20">
        <v>25</v>
      </c>
      <c r="B48" s="21" t="s">
        <v>163</v>
      </c>
      <c r="C48" s="20" t="s">
        <v>164</v>
      </c>
      <c r="D48" s="22" t="s">
        <v>165</v>
      </c>
      <c r="E48" s="22" t="s">
        <v>166</v>
      </c>
      <c r="F48" s="24" t="s">
        <v>25</v>
      </c>
      <c r="G48" s="22" t="s">
        <v>167</v>
      </c>
      <c r="H48" s="20" t="s">
        <v>168</v>
      </c>
      <c r="I48" s="31" t="s">
        <v>169</v>
      </c>
      <c r="J48" s="29">
        <v>2896</v>
      </c>
      <c r="K48" s="30">
        <f>ROUND(J48*0.95,0)</f>
        <v>2751</v>
      </c>
      <c r="L48" s="30">
        <f t="shared" si="1"/>
        <v>2476</v>
      </c>
      <c r="M48" s="30">
        <f t="shared" si="2"/>
        <v>2201</v>
      </c>
    </row>
    <row r="49" s="4" customFormat="1" ht="31" customHeight="1" spans="1:13">
      <c r="A49" s="20"/>
      <c r="B49" s="21" t="s">
        <v>170</v>
      </c>
      <c r="C49" s="20" t="s">
        <v>171</v>
      </c>
      <c r="D49" s="22"/>
      <c r="E49" s="22"/>
      <c r="F49" s="24"/>
      <c r="G49" s="22"/>
      <c r="H49" s="20" t="s">
        <v>168</v>
      </c>
      <c r="I49" s="24"/>
      <c r="J49" s="29">
        <v>579.2</v>
      </c>
      <c r="K49" s="30">
        <f>ROUND(J49*0.95,0)</f>
        <v>550</v>
      </c>
      <c r="L49" s="30">
        <f t="shared" si="1"/>
        <v>495</v>
      </c>
      <c r="M49" s="30">
        <f t="shared" si="2"/>
        <v>440</v>
      </c>
    </row>
    <row r="50" s="4" customFormat="1" ht="44" customHeight="1" spans="1:13">
      <c r="A50" s="20"/>
      <c r="B50" s="21" t="s">
        <v>172</v>
      </c>
      <c r="C50" s="20" t="s">
        <v>173</v>
      </c>
      <c r="D50" s="22"/>
      <c r="E50" s="22"/>
      <c r="F50" s="24"/>
      <c r="G50" s="22"/>
      <c r="H50" s="20" t="s">
        <v>168</v>
      </c>
      <c r="I50" s="24"/>
      <c r="J50" s="29">
        <v>2896</v>
      </c>
      <c r="K50" s="30">
        <f>ROUND(J50*0.95,0)</f>
        <v>2751</v>
      </c>
      <c r="L50" s="30">
        <f t="shared" si="1"/>
        <v>2476</v>
      </c>
      <c r="M50" s="30">
        <f t="shared" si="2"/>
        <v>2201</v>
      </c>
    </row>
    <row r="51" s="4" customFormat="1" ht="44" customHeight="1" spans="1:13">
      <c r="A51" s="20">
        <v>26</v>
      </c>
      <c r="B51" s="21" t="s">
        <v>174</v>
      </c>
      <c r="C51" s="20" t="s">
        <v>175</v>
      </c>
      <c r="D51" s="22" t="s">
        <v>176</v>
      </c>
      <c r="E51" s="22" t="s">
        <v>177</v>
      </c>
      <c r="F51" s="24" t="s">
        <v>25</v>
      </c>
      <c r="G51" s="22"/>
      <c r="H51" s="20" t="s">
        <v>168</v>
      </c>
      <c r="I51" s="31" t="s">
        <v>169</v>
      </c>
      <c r="J51" s="29">
        <v>3800</v>
      </c>
      <c r="K51" s="30">
        <f t="shared" si="0"/>
        <v>3420</v>
      </c>
      <c r="L51" s="30">
        <f t="shared" si="1"/>
        <v>3078</v>
      </c>
      <c r="M51" s="30">
        <f t="shared" si="2"/>
        <v>2736</v>
      </c>
    </row>
    <row r="52" s="4" customFormat="1" ht="31" customHeight="1" spans="1:13">
      <c r="A52" s="20"/>
      <c r="B52" s="21" t="s">
        <v>178</v>
      </c>
      <c r="C52" s="20" t="s">
        <v>179</v>
      </c>
      <c r="D52" s="22"/>
      <c r="E52" s="22"/>
      <c r="F52" s="24"/>
      <c r="G52" s="22"/>
      <c r="H52" s="20" t="s">
        <v>168</v>
      </c>
      <c r="I52" s="24"/>
      <c r="J52" s="29">
        <v>760</v>
      </c>
      <c r="K52" s="30">
        <f t="shared" si="0"/>
        <v>684</v>
      </c>
      <c r="L52" s="30">
        <f t="shared" si="1"/>
        <v>616</v>
      </c>
      <c r="M52" s="30">
        <f t="shared" si="2"/>
        <v>547</v>
      </c>
    </row>
    <row r="53" s="4" customFormat="1" ht="100" customHeight="1" spans="1:13">
      <c r="A53" s="20">
        <v>27</v>
      </c>
      <c r="B53" s="21" t="s">
        <v>180</v>
      </c>
      <c r="C53" s="20" t="s">
        <v>181</v>
      </c>
      <c r="D53" s="22" t="s">
        <v>182</v>
      </c>
      <c r="E53" s="22" t="s">
        <v>183</v>
      </c>
      <c r="F53" s="24" t="s">
        <v>25</v>
      </c>
      <c r="G53" s="22"/>
      <c r="H53" s="20" t="s">
        <v>19</v>
      </c>
      <c r="I53" s="24"/>
      <c r="J53" s="29">
        <v>3811</v>
      </c>
      <c r="K53" s="30">
        <f t="shared" si="0"/>
        <v>3430</v>
      </c>
      <c r="L53" s="30">
        <f t="shared" si="1"/>
        <v>3087</v>
      </c>
      <c r="M53" s="30">
        <f t="shared" si="2"/>
        <v>2744</v>
      </c>
    </row>
    <row r="54" s="4" customFormat="1" ht="42" customHeight="1" spans="1:13">
      <c r="A54" s="20"/>
      <c r="B54" s="21" t="s">
        <v>184</v>
      </c>
      <c r="C54" s="20" t="s">
        <v>185</v>
      </c>
      <c r="D54" s="22"/>
      <c r="E54" s="22"/>
      <c r="F54" s="24"/>
      <c r="G54" s="22"/>
      <c r="H54" s="20" t="s">
        <v>19</v>
      </c>
      <c r="I54" s="24"/>
      <c r="J54" s="29">
        <v>762.2</v>
      </c>
      <c r="K54" s="30">
        <f t="shared" si="0"/>
        <v>686</v>
      </c>
      <c r="L54" s="30">
        <f t="shared" si="1"/>
        <v>617</v>
      </c>
      <c r="M54" s="30">
        <f t="shared" si="2"/>
        <v>549</v>
      </c>
    </row>
    <row r="55" s="4" customFormat="1" ht="103" customHeight="1" spans="1:13">
      <c r="A55" s="20">
        <v>28</v>
      </c>
      <c r="B55" s="21" t="s">
        <v>186</v>
      </c>
      <c r="C55" s="20" t="s">
        <v>187</v>
      </c>
      <c r="D55" s="22" t="s">
        <v>188</v>
      </c>
      <c r="E55" s="22" t="s">
        <v>183</v>
      </c>
      <c r="F55" s="24" t="s">
        <v>25</v>
      </c>
      <c r="G55" s="22"/>
      <c r="H55" s="20" t="s">
        <v>19</v>
      </c>
      <c r="I55" s="24" t="s">
        <v>189</v>
      </c>
      <c r="J55" s="29">
        <v>5556</v>
      </c>
      <c r="K55" s="30">
        <f t="shared" si="0"/>
        <v>5000</v>
      </c>
      <c r="L55" s="30">
        <f t="shared" si="1"/>
        <v>4500</v>
      </c>
      <c r="M55" s="30">
        <f t="shared" si="2"/>
        <v>4000</v>
      </c>
    </row>
    <row r="56" s="4" customFormat="1" ht="40" customHeight="1" spans="1:13">
      <c r="A56" s="20"/>
      <c r="B56" s="21" t="s">
        <v>190</v>
      </c>
      <c r="C56" s="20" t="s">
        <v>191</v>
      </c>
      <c r="D56" s="22"/>
      <c r="E56" s="22"/>
      <c r="F56" s="24"/>
      <c r="G56" s="22"/>
      <c r="H56" s="20" t="s">
        <v>19</v>
      </c>
      <c r="I56" s="24"/>
      <c r="J56" s="29">
        <f>J55*0.2</f>
        <v>1111.2</v>
      </c>
      <c r="K56" s="30">
        <f t="shared" si="0"/>
        <v>1000</v>
      </c>
      <c r="L56" s="30">
        <f t="shared" si="1"/>
        <v>900</v>
      </c>
      <c r="M56" s="30">
        <f t="shared" si="2"/>
        <v>800</v>
      </c>
    </row>
    <row r="57" s="4" customFormat="1" ht="94.5" spans="1:13">
      <c r="A57" s="20">
        <v>29</v>
      </c>
      <c r="B57" s="21" t="s">
        <v>192</v>
      </c>
      <c r="C57" s="20" t="s">
        <v>193</v>
      </c>
      <c r="D57" s="22" t="s">
        <v>194</v>
      </c>
      <c r="E57" s="22" t="s">
        <v>183</v>
      </c>
      <c r="F57" s="24" t="s">
        <v>25</v>
      </c>
      <c r="G57" s="22"/>
      <c r="H57" s="20" t="s">
        <v>19</v>
      </c>
      <c r="I57" s="24"/>
      <c r="J57" s="29">
        <v>3000</v>
      </c>
      <c r="K57" s="30">
        <f t="shared" si="0"/>
        <v>2700</v>
      </c>
      <c r="L57" s="30">
        <f t="shared" si="1"/>
        <v>2430</v>
      </c>
      <c r="M57" s="30">
        <f t="shared" si="2"/>
        <v>2160</v>
      </c>
    </row>
    <row r="58" s="4" customFormat="1" ht="48" customHeight="1" spans="1:13">
      <c r="A58" s="20"/>
      <c r="B58" s="21" t="s">
        <v>195</v>
      </c>
      <c r="C58" s="20" t="s">
        <v>196</v>
      </c>
      <c r="D58" s="22"/>
      <c r="E58" s="22"/>
      <c r="F58" s="24"/>
      <c r="G58" s="22"/>
      <c r="H58" s="20" t="s">
        <v>19</v>
      </c>
      <c r="I58" s="24"/>
      <c r="J58" s="29">
        <v>600</v>
      </c>
      <c r="K58" s="30">
        <f t="shared" si="0"/>
        <v>540</v>
      </c>
      <c r="L58" s="30">
        <f t="shared" si="1"/>
        <v>486</v>
      </c>
      <c r="M58" s="30">
        <f t="shared" si="2"/>
        <v>432</v>
      </c>
    </row>
    <row r="59" s="4" customFormat="1" ht="94.5" spans="1:13">
      <c r="A59" s="20">
        <v>30</v>
      </c>
      <c r="B59" s="21" t="s">
        <v>197</v>
      </c>
      <c r="C59" s="20" t="s">
        <v>198</v>
      </c>
      <c r="D59" s="22" t="s">
        <v>199</v>
      </c>
      <c r="E59" s="22" t="s">
        <v>183</v>
      </c>
      <c r="F59" s="24" t="s">
        <v>25</v>
      </c>
      <c r="G59" s="22"/>
      <c r="H59" s="20" t="s">
        <v>19</v>
      </c>
      <c r="I59" s="24" t="s">
        <v>200</v>
      </c>
      <c r="J59" s="29">
        <v>6325</v>
      </c>
      <c r="K59" s="30">
        <f t="shared" si="0"/>
        <v>5693</v>
      </c>
      <c r="L59" s="30">
        <f t="shared" si="1"/>
        <v>5124</v>
      </c>
      <c r="M59" s="30">
        <f t="shared" si="2"/>
        <v>4554</v>
      </c>
    </row>
    <row r="60" s="4" customFormat="1" ht="42" customHeight="1" spans="1:13">
      <c r="A60" s="20"/>
      <c r="B60" s="21" t="s">
        <v>201</v>
      </c>
      <c r="C60" s="20" t="s">
        <v>202</v>
      </c>
      <c r="D60" s="22"/>
      <c r="E60" s="22"/>
      <c r="F60" s="24"/>
      <c r="G60" s="22"/>
      <c r="H60" s="20" t="s">
        <v>19</v>
      </c>
      <c r="I60" s="24"/>
      <c r="J60" s="29">
        <f>J59*0.2</f>
        <v>1265</v>
      </c>
      <c r="K60" s="30">
        <f t="shared" si="0"/>
        <v>1139</v>
      </c>
      <c r="L60" s="30">
        <f t="shared" si="1"/>
        <v>1025</v>
      </c>
      <c r="M60" s="30">
        <f t="shared" si="2"/>
        <v>911</v>
      </c>
    </row>
    <row r="61" s="4" customFormat="1" ht="99" customHeight="1" spans="1:13">
      <c r="A61" s="20">
        <v>31</v>
      </c>
      <c r="B61" s="21" t="s">
        <v>203</v>
      </c>
      <c r="C61" s="20" t="s">
        <v>204</v>
      </c>
      <c r="D61" s="22" t="s">
        <v>205</v>
      </c>
      <c r="E61" s="22" t="s">
        <v>183</v>
      </c>
      <c r="F61" s="24" t="s">
        <v>206</v>
      </c>
      <c r="G61" s="22"/>
      <c r="H61" s="20" t="s">
        <v>207</v>
      </c>
      <c r="I61" s="24"/>
      <c r="J61" s="29">
        <v>2500</v>
      </c>
      <c r="K61" s="30">
        <f t="shared" si="0"/>
        <v>2250</v>
      </c>
      <c r="L61" s="30">
        <f t="shared" si="1"/>
        <v>2025</v>
      </c>
      <c r="M61" s="30">
        <f t="shared" si="2"/>
        <v>1800</v>
      </c>
    </row>
    <row r="62" s="4" customFormat="1" ht="42" customHeight="1" spans="1:13">
      <c r="A62" s="20"/>
      <c r="B62" s="21" t="s">
        <v>208</v>
      </c>
      <c r="C62" s="20" t="s">
        <v>209</v>
      </c>
      <c r="E62" s="22"/>
      <c r="F62" s="24"/>
      <c r="G62" s="22"/>
      <c r="H62" s="20" t="s">
        <v>207</v>
      </c>
      <c r="I62" s="24"/>
      <c r="J62" s="29">
        <v>500</v>
      </c>
      <c r="K62" s="30">
        <f t="shared" si="0"/>
        <v>450</v>
      </c>
      <c r="L62" s="30">
        <f t="shared" si="1"/>
        <v>405</v>
      </c>
      <c r="M62" s="30">
        <f t="shared" si="2"/>
        <v>360</v>
      </c>
    </row>
    <row r="63" s="4" customFormat="1" ht="42" customHeight="1" spans="1:13">
      <c r="A63" s="20"/>
      <c r="B63" s="21" t="s">
        <v>210</v>
      </c>
      <c r="C63" s="20" t="s">
        <v>211</v>
      </c>
      <c r="D63" s="22"/>
      <c r="E63" s="22"/>
      <c r="F63" s="24"/>
      <c r="G63" s="22"/>
      <c r="H63" s="20" t="s">
        <v>207</v>
      </c>
      <c r="I63" s="24"/>
      <c r="J63" s="29">
        <v>970</v>
      </c>
      <c r="K63" s="30">
        <f t="shared" si="0"/>
        <v>873</v>
      </c>
      <c r="L63" s="30">
        <f t="shared" si="1"/>
        <v>786</v>
      </c>
      <c r="M63" s="30">
        <f t="shared" si="2"/>
        <v>698</v>
      </c>
    </row>
    <row r="64" s="4" customFormat="1" ht="94.5" spans="1:13">
      <c r="A64" s="20">
        <v>32</v>
      </c>
      <c r="B64" s="21" t="s">
        <v>212</v>
      </c>
      <c r="C64" s="20" t="s">
        <v>213</v>
      </c>
      <c r="D64" s="22" t="s">
        <v>214</v>
      </c>
      <c r="E64" s="22" t="s">
        <v>183</v>
      </c>
      <c r="F64" s="24" t="s">
        <v>206</v>
      </c>
      <c r="G64" s="22"/>
      <c r="H64" s="20" t="s">
        <v>207</v>
      </c>
      <c r="I64" s="24"/>
      <c r="J64" s="29">
        <v>1600</v>
      </c>
      <c r="K64" s="30">
        <f t="shared" si="0"/>
        <v>1440</v>
      </c>
      <c r="L64" s="30">
        <f t="shared" si="1"/>
        <v>1296</v>
      </c>
      <c r="M64" s="30">
        <f t="shared" si="2"/>
        <v>1152</v>
      </c>
    </row>
    <row r="65" s="4" customFormat="1" ht="43" customHeight="1" spans="1:13">
      <c r="A65" s="20"/>
      <c r="B65" s="21" t="s">
        <v>215</v>
      </c>
      <c r="C65" s="20" t="s">
        <v>216</v>
      </c>
      <c r="D65" s="22"/>
      <c r="E65" s="22"/>
      <c r="F65" s="24"/>
      <c r="G65" s="22"/>
      <c r="H65" s="20" t="s">
        <v>207</v>
      </c>
      <c r="I65" s="24"/>
      <c r="J65" s="29">
        <v>320</v>
      </c>
      <c r="K65" s="30">
        <f t="shared" si="0"/>
        <v>288</v>
      </c>
      <c r="L65" s="30">
        <f t="shared" si="1"/>
        <v>259</v>
      </c>
      <c r="M65" s="30">
        <f t="shared" si="2"/>
        <v>230</v>
      </c>
    </row>
    <row r="66" s="4" customFormat="1" ht="43" customHeight="1" spans="1:13">
      <c r="A66" s="20"/>
      <c r="B66" s="21" t="s">
        <v>217</v>
      </c>
      <c r="C66" s="20" t="s">
        <v>218</v>
      </c>
      <c r="D66" s="22"/>
      <c r="E66" s="22"/>
      <c r="F66" s="24"/>
      <c r="G66" s="22"/>
      <c r="H66" s="20" t="s">
        <v>207</v>
      </c>
      <c r="I66" s="24"/>
      <c r="J66" s="29">
        <v>844</v>
      </c>
      <c r="K66" s="30">
        <f t="shared" si="0"/>
        <v>760</v>
      </c>
      <c r="L66" s="30">
        <f t="shared" si="1"/>
        <v>684</v>
      </c>
      <c r="M66" s="30">
        <f t="shared" si="2"/>
        <v>608</v>
      </c>
    </row>
    <row r="67" s="4" customFormat="1" ht="105" customHeight="1" spans="1:13">
      <c r="A67" s="20">
        <v>33</v>
      </c>
      <c r="B67" s="21" t="s">
        <v>219</v>
      </c>
      <c r="C67" s="20" t="s">
        <v>220</v>
      </c>
      <c r="D67" s="22" t="s">
        <v>221</v>
      </c>
      <c r="E67" s="22" t="s">
        <v>183</v>
      </c>
      <c r="F67" s="24" t="s">
        <v>222</v>
      </c>
      <c r="G67" s="22"/>
      <c r="H67" s="20" t="s">
        <v>19</v>
      </c>
      <c r="I67" s="24" t="s">
        <v>223</v>
      </c>
      <c r="J67" s="29">
        <v>2489</v>
      </c>
      <c r="K67" s="30">
        <f t="shared" si="0"/>
        <v>2240</v>
      </c>
      <c r="L67" s="30">
        <f t="shared" si="1"/>
        <v>2016</v>
      </c>
      <c r="M67" s="30">
        <f t="shared" si="2"/>
        <v>1792</v>
      </c>
    </row>
    <row r="68" s="4" customFormat="1" ht="39" customHeight="1" spans="1:13">
      <c r="A68" s="20"/>
      <c r="B68" s="21" t="s">
        <v>224</v>
      </c>
      <c r="C68" s="20" t="s">
        <v>225</v>
      </c>
      <c r="D68" s="22"/>
      <c r="E68" s="22"/>
      <c r="F68" s="24"/>
      <c r="G68" s="22"/>
      <c r="H68" s="20" t="s">
        <v>19</v>
      </c>
      <c r="I68" s="24"/>
      <c r="J68" s="29">
        <v>497.8</v>
      </c>
      <c r="K68" s="30">
        <f t="shared" si="0"/>
        <v>448</v>
      </c>
      <c r="L68" s="30">
        <f t="shared" si="1"/>
        <v>403</v>
      </c>
      <c r="M68" s="30">
        <f t="shared" si="2"/>
        <v>358</v>
      </c>
    </row>
    <row r="69" s="4" customFormat="1" ht="39" customHeight="1" spans="1:13">
      <c r="A69" s="20"/>
      <c r="B69" s="21" t="s">
        <v>226</v>
      </c>
      <c r="C69" s="20" t="s">
        <v>227</v>
      </c>
      <c r="D69" s="22"/>
      <c r="E69" s="22"/>
      <c r="F69" s="24"/>
      <c r="G69" s="22"/>
      <c r="H69" s="20" t="s">
        <v>19</v>
      </c>
      <c r="I69" s="24"/>
      <c r="J69" s="29">
        <v>792</v>
      </c>
      <c r="K69" s="30">
        <f t="shared" ref="K69:K132" si="3">ROUND(J69*0.9,0)</f>
        <v>713</v>
      </c>
      <c r="L69" s="30">
        <f t="shared" ref="L69:L132" si="4">ROUND(K69*0.9,0)</f>
        <v>642</v>
      </c>
      <c r="M69" s="30">
        <f t="shared" ref="M69:M132" si="5">ROUND(K69*0.8,0)</f>
        <v>570</v>
      </c>
    </row>
    <row r="70" s="4" customFormat="1" ht="39" customHeight="1" spans="1:13">
      <c r="A70" s="20"/>
      <c r="B70" s="21" t="s">
        <v>228</v>
      </c>
      <c r="C70" s="20" t="s">
        <v>229</v>
      </c>
      <c r="D70" s="22"/>
      <c r="E70" s="22"/>
      <c r="F70" s="24"/>
      <c r="G70" s="22"/>
      <c r="H70" s="20" t="s">
        <v>19</v>
      </c>
      <c r="I70" s="24"/>
      <c r="J70" s="29">
        <v>1000</v>
      </c>
      <c r="K70" s="30">
        <f t="shared" si="3"/>
        <v>900</v>
      </c>
      <c r="L70" s="30">
        <f t="shared" si="4"/>
        <v>810</v>
      </c>
      <c r="M70" s="30">
        <f t="shared" si="5"/>
        <v>720</v>
      </c>
    </row>
    <row r="71" s="4" customFormat="1" ht="108" customHeight="1" spans="1:13">
      <c r="A71" s="20">
        <v>34</v>
      </c>
      <c r="B71" s="21" t="s">
        <v>230</v>
      </c>
      <c r="C71" s="20" t="s">
        <v>231</v>
      </c>
      <c r="D71" s="22" t="s">
        <v>232</v>
      </c>
      <c r="E71" s="22" t="s">
        <v>183</v>
      </c>
      <c r="F71" s="24" t="s">
        <v>206</v>
      </c>
      <c r="G71" s="22"/>
      <c r="H71" s="20" t="s">
        <v>207</v>
      </c>
      <c r="I71" s="24"/>
      <c r="J71" s="29">
        <v>1800</v>
      </c>
      <c r="K71" s="30">
        <f t="shared" si="3"/>
        <v>1620</v>
      </c>
      <c r="L71" s="30">
        <f t="shared" si="4"/>
        <v>1458</v>
      </c>
      <c r="M71" s="30">
        <f t="shared" si="5"/>
        <v>1296</v>
      </c>
    </row>
    <row r="72" s="4" customFormat="1" ht="31" customHeight="1" spans="1:13">
      <c r="A72" s="20"/>
      <c r="B72" s="21" t="s">
        <v>233</v>
      </c>
      <c r="C72" s="20" t="s">
        <v>234</v>
      </c>
      <c r="D72" s="22"/>
      <c r="E72" s="22"/>
      <c r="F72" s="24"/>
      <c r="G72" s="22"/>
      <c r="H72" s="20" t="s">
        <v>207</v>
      </c>
      <c r="I72" s="24"/>
      <c r="J72" s="29">
        <v>360</v>
      </c>
      <c r="K72" s="30">
        <f t="shared" si="3"/>
        <v>324</v>
      </c>
      <c r="L72" s="30">
        <f t="shared" si="4"/>
        <v>292</v>
      </c>
      <c r="M72" s="30">
        <f t="shared" si="5"/>
        <v>259</v>
      </c>
    </row>
    <row r="73" s="4" customFormat="1" ht="31" customHeight="1" spans="1:13">
      <c r="A73" s="20"/>
      <c r="B73" s="21" t="s">
        <v>235</v>
      </c>
      <c r="C73" s="20" t="s">
        <v>236</v>
      </c>
      <c r="D73" s="22"/>
      <c r="E73" s="22"/>
      <c r="F73" s="24"/>
      <c r="G73" s="22"/>
      <c r="H73" s="20" t="s">
        <v>207</v>
      </c>
      <c r="I73" s="24"/>
      <c r="J73" s="29">
        <v>1128</v>
      </c>
      <c r="K73" s="30">
        <f t="shared" si="3"/>
        <v>1015</v>
      </c>
      <c r="L73" s="30">
        <f t="shared" si="4"/>
        <v>914</v>
      </c>
      <c r="M73" s="30">
        <f t="shared" si="5"/>
        <v>812</v>
      </c>
    </row>
    <row r="74" s="4" customFormat="1" ht="94.5" spans="1:13">
      <c r="A74" s="20">
        <v>35</v>
      </c>
      <c r="B74" s="21" t="s">
        <v>237</v>
      </c>
      <c r="C74" s="20" t="s">
        <v>238</v>
      </c>
      <c r="D74" s="22" t="s">
        <v>239</v>
      </c>
      <c r="E74" s="22" t="s">
        <v>183</v>
      </c>
      <c r="F74" s="24" t="s">
        <v>206</v>
      </c>
      <c r="G74" s="22"/>
      <c r="H74" s="20" t="s">
        <v>207</v>
      </c>
      <c r="I74" s="24"/>
      <c r="J74" s="29">
        <v>1800</v>
      </c>
      <c r="K74" s="30">
        <f t="shared" si="3"/>
        <v>1620</v>
      </c>
      <c r="L74" s="30">
        <f t="shared" si="4"/>
        <v>1458</v>
      </c>
      <c r="M74" s="30">
        <f t="shared" si="5"/>
        <v>1296</v>
      </c>
    </row>
    <row r="75" s="4" customFormat="1" ht="31" customHeight="1" spans="1:13">
      <c r="A75" s="20"/>
      <c r="B75" s="21" t="s">
        <v>240</v>
      </c>
      <c r="C75" s="20" t="s">
        <v>241</v>
      </c>
      <c r="D75" s="22"/>
      <c r="E75" s="22"/>
      <c r="F75" s="24"/>
      <c r="G75" s="22"/>
      <c r="H75" s="20" t="s">
        <v>207</v>
      </c>
      <c r="I75" s="24"/>
      <c r="J75" s="29">
        <v>360</v>
      </c>
      <c r="K75" s="30">
        <f t="shared" si="3"/>
        <v>324</v>
      </c>
      <c r="L75" s="30">
        <f t="shared" si="4"/>
        <v>292</v>
      </c>
      <c r="M75" s="30">
        <f t="shared" si="5"/>
        <v>259</v>
      </c>
    </row>
    <row r="76" s="4" customFormat="1" ht="31" customHeight="1" spans="1:13">
      <c r="A76" s="20"/>
      <c r="B76" s="21" t="s">
        <v>242</v>
      </c>
      <c r="C76" s="20" t="s">
        <v>243</v>
      </c>
      <c r="D76" s="22"/>
      <c r="E76" s="22"/>
      <c r="F76" s="24"/>
      <c r="G76" s="22"/>
      <c r="H76" s="20" t="s">
        <v>207</v>
      </c>
      <c r="I76" s="24"/>
      <c r="J76" s="29">
        <v>582</v>
      </c>
      <c r="K76" s="30">
        <f t="shared" si="3"/>
        <v>524</v>
      </c>
      <c r="L76" s="30">
        <f t="shared" si="4"/>
        <v>472</v>
      </c>
      <c r="M76" s="30">
        <f t="shared" si="5"/>
        <v>419</v>
      </c>
    </row>
    <row r="77" s="4" customFormat="1" ht="94.5" spans="1:13">
      <c r="A77" s="20">
        <v>36</v>
      </c>
      <c r="B77" s="21" t="s">
        <v>244</v>
      </c>
      <c r="C77" s="20" t="s">
        <v>245</v>
      </c>
      <c r="D77" s="22" t="s">
        <v>246</v>
      </c>
      <c r="E77" s="22" t="s">
        <v>183</v>
      </c>
      <c r="F77" s="24" t="s">
        <v>206</v>
      </c>
      <c r="G77" s="22"/>
      <c r="H77" s="20" t="s">
        <v>207</v>
      </c>
      <c r="I77" s="24"/>
      <c r="J77" s="29">
        <v>2760</v>
      </c>
      <c r="K77" s="30">
        <f t="shared" si="3"/>
        <v>2484</v>
      </c>
      <c r="L77" s="30">
        <f t="shared" si="4"/>
        <v>2236</v>
      </c>
      <c r="M77" s="30">
        <f t="shared" si="5"/>
        <v>1987</v>
      </c>
    </row>
    <row r="78" s="4" customFormat="1" ht="31" customHeight="1" spans="1:13">
      <c r="A78" s="20"/>
      <c r="B78" s="21" t="s">
        <v>247</v>
      </c>
      <c r="C78" s="20" t="s">
        <v>248</v>
      </c>
      <c r="D78" s="22"/>
      <c r="E78" s="22"/>
      <c r="F78" s="24"/>
      <c r="G78" s="22"/>
      <c r="H78" s="20" t="s">
        <v>207</v>
      </c>
      <c r="I78" s="24"/>
      <c r="J78" s="29">
        <v>552</v>
      </c>
      <c r="K78" s="30">
        <f t="shared" si="3"/>
        <v>497</v>
      </c>
      <c r="L78" s="30">
        <f t="shared" si="4"/>
        <v>447</v>
      </c>
      <c r="M78" s="30">
        <f t="shared" si="5"/>
        <v>398</v>
      </c>
    </row>
    <row r="79" s="4" customFormat="1" ht="31" customHeight="1" spans="1:13">
      <c r="A79" s="20"/>
      <c r="B79" s="21" t="s">
        <v>249</v>
      </c>
      <c r="C79" s="20" t="s">
        <v>250</v>
      </c>
      <c r="D79" s="22"/>
      <c r="E79" s="22"/>
      <c r="F79" s="24"/>
      <c r="G79" s="22"/>
      <c r="H79" s="20" t="s">
        <v>207</v>
      </c>
      <c r="I79" s="24"/>
      <c r="J79" s="29">
        <v>996</v>
      </c>
      <c r="K79" s="30">
        <f t="shared" si="3"/>
        <v>896</v>
      </c>
      <c r="L79" s="30">
        <f t="shared" si="4"/>
        <v>806</v>
      </c>
      <c r="M79" s="30">
        <f t="shared" si="5"/>
        <v>717</v>
      </c>
    </row>
    <row r="80" s="4" customFormat="1" ht="94.5" spans="1:13">
      <c r="A80" s="20">
        <v>37</v>
      </c>
      <c r="B80" s="21" t="s">
        <v>251</v>
      </c>
      <c r="C80" s="20" t="s">
        <v>252</v>
      </c>
      <c r="D80" s="22" t="s">
        <v>253</v>
      </c>
      <c r="E80" s="22" t="s">
        <v>183</v>
      </c>
      <c r="F80" s="24" t="s">
        <v>206</v>
      </c>
      <c r="G80" s="22"/>
      <c r="H80" s="20" t="s">
        <v>207</v>
      </c>
      <c r="I80" s="24"/>
      <c r="J80" s="29">
        <v>1500</v>
      </c>
      <c r="K80" s="30">
        <f t="shared" si="3"/>
        <v>1350</v>
      </c>
      <c r="L80" s="30">
        <f t="shared" si="4"/>
        <v>1215</v>
      </c>
      <c r="M80" s="30">
        <f t="shared" si="5"/>
        <v>1080</v>
      </c>
    </row>
    <row r="81" s="4" customFormat="1" ht="31" customHeight="1" spans="1:13">
      <c r="A81" s="20"/>
      <c r="B81" s="21" t="s">
        <v>254</v>
      </c>
      <c r="C81" s="20" t="s">
        <v>255</v>
      </c>
      <c r="D81" s="22"/>
      <c r="E81" s="22"/>
      <c r="F81" s="24"/>
      <c r="G81" s="22"/>
      <c r="H81" s="20" t="s">
        <v>207</v>
      </c>
      <c r="I81" s="24"/>
      <c r="J81" s="29">
        <v>300</v>
      </c>
      <c r="K81" s="30">
        <f t="shared" si="3"/>
        <v>270</v>
      </c>
      <c r="L81" s="30">
        <f t="shared" si="4"/>
        <v>243</v>
      </c>
      <c r="M81" s="30">
        <f t="shared" si="5"/>
        <v>216</v>
      </c>
    </row>
    <row r="82" s="4" customFormat="1" ht="31" customHeight="1" spans="1:13">
      <c r="A82" s="20"/>
      <c r="B82" s="21" t="s">
        <v>256</v>
      </c>
      <c r="C82" s="20" t="s">
        <v>257</v>
      </c>
      <c r="D82" s="22"/>
      <c r="E82" s="22"/>
      <c r="F82" s="24"/>
      <c r="G82" s="22"/>
      <c r="H82" s="20" t="s">
        <v>207</v>
      </c>
      <c r="I82" s="24"/>
      <c r="J82" s="29">
        <v>552</v>
      </c>
      <c r="K82" s="30">
        <f t="shared" si="3"/>
        <v>497</v>
      </c>
      <c r="L82" s="30">
        <f t="shared" si="4"/>
        <v>447</v>
      </c>
      <c r="M82" s="30">
        <f t="shared" si="5"/>
        <v>398</v>
      </c>
    </row>
    <row r="83" s="4" customFormat="1" ht="95" customHeight="1" spans="1:13">
      <c r="A83" s="20">
        <v>38</v>
      </c>
      <c r="B83" s="21" t="s">
        <v>258</v>
      </c>
      <c r="C83" s="20" t="s">
        <v>259</v>
      </c>
      <c r="D83" s="22" t="s">
        <v>260</v>
      </c>
      <c r="E83" s="22" t="s">
        <v>183</v>
      </c>
      <c r="F83" s="24" t="s">
        <v>206</v>
      </c>
      <c r="G83" s="22"/>
      <c r="H83" s="20" t="s">
        <v>207</v>
      </c>
      <c r="I83" s="24"/>
      <c r="J83" s="29">
        <v>1880</v>
      </c>
      <c r="K83" s="30">
        <f t="shared" si="3"/>
        <v>1692</v>
      </c>
      <c r="L83" s="30">
        <f t="shared" si="4"/>
        <v>1523</v>
      </c>
      <c r="M83" s="30">
        <f t="shared" si="5"/>
        <v>1354</v>
      </c>
    </row>
    <row r="84" s="4" customFormat="1" ht="31" customHeight="1" spans="1:13">
      <c r="A84" s="20"/>
      <c r="B84" s="21" t="s">
        <v>261</v>
      </c>
      <c r="C84" s="20" t="s">
        <v>262</v>
      </c>
      <c r="D84" s="22"/>
      <c r="E84" s="22"/>
      <c r="F84" s="24"/>
      <c r="G84" s="22"/>
      <c r="H84" s="20" t="s">
        <v>207</v>
      </c>
      <c r="I84" s="24"/>
      <c r="J84" s="29">
        <v>376</v>
      </c>
      <c r="K84" s="30">
        <f t="shared" si="3"/>
        <v>338</v>
      </c>
      <c r="L84" s="30">
        <f t="shared" si="4"/>
        <v>304</v>
      </c>
      <c r="M84" s="30">
        <f t="shared" si="5"/>
        <v>270</v>
      </c>
    </row>
    <row r="85" s="4" customFormat="1" ht="31" customHeight="1" spans="1:13">
      <c r="A85" s="20"/>
      <c r="B85" s="21" t="s">
        <v>263</v>
      </c>
      <c r="C85" s="20" t="s">
        <v>264</v>
      </c>
      <c r="D85" s="22"/>
      <c r="E85" s="22"/>
      <c r="F85" s="24"/>
      <c r="G85" s="22"/>
      <c r="H85" s="20" t="s">
        <v>207</v>
      </c>
      <c r="I85" s="24"/>
      <c r="J85" s="29">
        <v>940</v>
      </c>
      <c r="K85" s="30">
        <f t="shared" si="3"/>
        <v>846</v>
      </c>
      <c r="L85" s="30">
        <f t="shared" si="4"/>
        <v>761</v>
      </c>
      <c r="M85" s="30">
        <f t="shared" si="5"/>
        <v>677</v>
      </c>
    </row>
    <row r="86" s="4" customFormat="1" ht="94.5" spans="1:13">
      <c r="A86" s="20">
        <v>39</v>
      </c>
      <c r="B86" s="21" t="s">
        <v>265</v>
      </c>
      <c r="C86" s="20" t="s">
        <v>266</v>
      </c>
      <c r="D86" s="22" t="s">
        <v>267</v>
      </c>
      <c r="E86" s="22" t="s">
        <v>268</v>
      </c>
      <c r="F86" s="24" t="s">
        <v>206</v>
      </c>
      <c r="G86" s="22"/>
      <c r="H86" s="20" t="s">
        <v>207</v>
      </c>
      <c r="I86" s="24" t="s">
        <v>269</v>
      </c>
      <c r="J86" s="29">
        <v>1940</v>
      </c>
      <c r="K86" s="30">
        <f t="shared" si="3"/>
        <v>1746</v>
      </c>
      <c r="L86" s="30">
        <f t="shared" si="4"/>
        <v>1571</v>
      </c>
      <c r="M86" s="30">
        <f t="shared" si="5"/>
        <v>1397</v>
      </c>
    </row>
    <row r="87" s="4" customFormat="1" ht="31" customHeight="1" spans="1:13">
      <c r="A87" s="20"/>
      <c r="B87" s="21" t="s">
        <v>270</v>
      </c>
      <c r="C87" s="20" t="s">
        <v>271</v>
      </c>
      <c r="D87" s="22"/>
      <c r="E87" s="22"/>
      <c r="F87" s="24"/>
      <c r="G87" s="22"/>
      <c r="H87" s="20" t="s">
        <v>207</v>
      </c>
      <c r="I87" s="24"/>
      <c r="J87" s="29">
        <v>388</v>
      </c>
      <c r="K87" s="30">
        <f t="shared" si="3"/>
        <v>349</v>
      </c>
      <c r="L87" s="30">
        <f t="shared" si="4"/>
        <v>314</v>
      </c>
      <c r="M87" s="30">
        <f t="shared" si="5"/>
        <v>279</v>
      </c>
    </row>
    <row r="88" s="4" customFormat="1" ht="31" customHeight="1" spans="1:13">
      <c r="A88" s="20"/>
      <c r="B88" s="21" t="s">
        <v>272</v>
      </c>
      <c r="C88" s="20" t="s">
        <v>273</v>
      </c>
      <c r="D88" s="22"/>
      <c r="E88" s="22"/>
      <c r="F88" s="24"/>
      <c r="G88" s="22"/>
      <c r="H88" s="20" t="s">
        <v>207</v>
      </c>
      <c r="I88" s="24"/>
      <c r="J88" s="29">
        <v>583</v>
      </c>
      <c r="K88" s="30">
        <f t="shared" si="3"/>
        <v>525</v>
      </c>
      <c r="L88" s="30">
        <f t="shared" si="4"/>
        <v>473</v>
      </c>
      <c r="M88" s="30">
        <f t="shared" si="5"/>
        <v>420</v>
      </c>
    </row>
    <row r="89" s="4" customFormat="1" ht="78.75" spans="1:13">
      <c r="A89" s="20">
        <v>40</v>
      </c>
      <c r="B89" s="21" t="s">
        <v>274</v>
      </c>
      <c r="C89" s="20" t="s">
        <v>275</v>
      </c>
      <c r="D89" s="22" t="s">
        <v>276</v>
      </c>
      <c r="E89" s="22" t="s">
        <v>277</v>
      </c>
      <c r="F89" s="24" t="s">
        <v>25</v>
      </c>
      <c r="G89" s="31"/>
      <c r="H89" s="20" t="s">
        <v>19</v>
      </c>
      <c r="I89" s="24"/>
      <c r="J89" s="29">
        <v>3331</v>
      </c>
      <c r="K89" s="30">
        <f t="shared" si="3"/>
        <v>2998</v>
      </c>
      <c r="L89" s="30">
        <f t="shared" si="4"/>
        <v>2698</v>
      </c>
      <c r="M89" s="30">
        <f t="shared" si="5"/>
        <v>2398</v>
      </c>
    </row>
    <row r="90" s="4" customFormat="1" ht="31" customHeight="1" spans="1:13">
      <c r="A90" s="20"/>
      <c r="B90" s="21" t="s">
        <v>278</v>
      </c>
      <c r="C90" s="20" t="s">
        <v>279</v>
      </c>
      <c r="D90" s="22"/>
      <c r="E90" s="22"/>
      <c r="F90" s="24"/>
      <c r="G90" s="31"/>
      <c r="H90" s="20" t="s">
        <v>19</v>
      </c>
      <c r="I90" s="24"/>
      <c r="J90" s="29">
        <v>666.3</v>
      </c>
      <c r="K90" s="30">
        <f t="shared" si="3"/>
        <v>600</v>
      </c>
      <c r="L90" s="30">
        <f t="shared" si="4"/>
        <v>540</v>
      </c>
      <c r="M90" s="30">
        <f t="shared" si="5"/>
        <v>480</v>
      </c>
    </row>
    <row r="91" s="4" customFormat="1" ht="78.75" spans="1:13">
      <c r="A91" s="20">
        <v>41</v>
      </c>
      <c r="B91" s="21" t="s">
        <v>280</v>
      </c>
      <c r="C91" s="20" t="s">
        <v>281</v>
      </c>
      <c r="D91" s="22" t="s">
        <v>282</v>
      </c>
      <c r="E91" s="22" t="s">
        <v>277</v>
      </c>
      <c r="F91" s="24" t="s">
        <v>25</v>
      </c>
      <c r="G91" s="31"/>
      <c r="H91" s="20" t="s">
        <v>19</v>
      </c>
      <c r="I91" s="24" t="s">
        <v>283</v>
      </c>
      <c r="J91" s="29">
        <v>4855</v>
      </c>
      <c r="K91" s="30">
        <f t="shared" si="3"/>
        <v>4370</v>
      </c>
      <c r="L91" s="30">
        <f t="shared" si="4"/>
        <v>3933</v>
      </c>
      <c r="M91" s="30">
        <f t="shared" si="5"/>
        <v>3496</v>
      </c>
    </row>
    <row r="92" s="4" customFormat="1" ht="31" customHeight="1" spans="1:13">
      <c r="A92" s="20"/>
      <c r="B92" s="21" t="s">
        <v>284</v>
      </c>
      <c r="C92" s="20" t="s">
        <v>285</v>
      </c>
      <c r="D92" s="22"/>
      <c r="E92" s="22"/>
      <c r="F92" s="24"/>
      <c r="G92" s="31"/>
      <c r="H92" s="20" t="s">
        <v>19</v>
      </c>
      <c r="I92" s="24"/>
      <c r="J92" s="29">
        <v>971</v>
      </c>
      <c r="K92" s="30">
        <f t="shared" si="3"/>
        <v>874</v>
      </c>
      <c r="L92" s="30">
        <f t="shared" si="4"/>
        <v>787</v>
      </c>
      <c r="M92" s="30">
        <f t="shared" si="5"/>
        <v>699</v>
      </c>
    </row>
    <row r="93" s="4" customFormat="1" ht="78.75" spans="1:13">
      <c r="A93" s="20">
        <v>42</v>
      </c>
      <c r="B93" s="21" t="s">
        <v>286</v>
      </c>
      <c r="C93" s="20" t="s">
        <v>287</v>
      </c>
      <c r="D93" s="22" t="s">
        <v>288</v>
      </c>
      <c r="E93" s="22" t="s">
        <v>289</v>
      </c>
      <c r="F93" s="24" t="s">
        <v>25</v>
      </c>
      <c r="G93" s="22"/>
      <c r="H93" s="20" t="s">
        <v>290</v>
      </c>
      <c r="I93" s="24"/>
      <c r="J93" s="29">
        <v>2403</v>
      </c>
      <c r="K93" s="30">
        <f t="shared" si="3"/>
        <v>2163</v>
      </c>
      <c r="L93" s="30">
        <f t="shared" si="4"/>
        <v>1947</v>
      </c>
      <c r="M93" s="30">
        <f t="shared" si="5"/>
        <v>1730</v>
      </c>
    </row>
    <row r="94" s="4" customFormat="1" ht="31" customHeight="1" spans="1:13">
      <c r="A94" s="20"/>
      <c r="B94" s="21" t="s">
        <v>291</v>
      </c>
      <c r="C94" s="20" t="s">
        <v>292</v>
      </c>
      <c r="D94" s="22"/>
      <c r="E94" s="22"/>
      <c r="F94" s="24"/>
      <c r="G94" s="22"/>
      <c r="H94" s="20" t="s">
        <v>290</v>
      </c>
      <c r="I94" s="24"/>
      <c r="J94" s="29">
        <v>480.6</v>
      </c>
      <c r="K94" s="30">
        <f t="shared" si="3"/>
        <v>433</v>
      </c>
      <c r="L94" s="30">
        <f t="shared" si="4"/>
        <v>390</v>
      </c>
      <c r="M94" s="30">
        <f t="shared" si="5"/>
        <v>346</v>
      </c>
    </row>
    <row r="95" s="4" customFormat="1" ht="78.75" spans="1:13">
      <c r="A95" s="20">
        <v>43</v>
      </c>
      <c r="B95" s="21" t="s">
        <v>293</v>
      </c>
      <c r="C95" s="20" t="s">
        <v>294</v>
      </c>
      <c r="D95" s="22" t="s">
        <v>295</v>
      </c>
      <c r="E95" s="22" t="s">
        <v>289</v>
      </c>
      <c r="F95" s="24" t="s">
        <v>25</v>
      </c>
      <c r="G95" s="22"/>
      <c r="H95" s="20" t="s">
        <v>290</v>
      </c>
      <c r="I95" s="24" t="s">
        <v>296</v>
      </c>
      <c r="J95" s="29">
        <v>3600</v>
      </c>
      <c r="K95" s="30">
        <f t="shared" si="3"/>
        <v>3240</v>
      </c>
      <c r="L95" s="30">
        <f t="shared" si="4"/>
        <v>2916</v>
      </c>
      <c r="M95" s="30">
        <f t="shared" si="5"/>
        <v>2592</v>
      </c>
    </row>
    <row r="96" s="4" customFormat="1" ht="31" customHeight="1" spans="1:13">
      <c r="A96" s="20"/>
      <c r="B96" s="21" t="s">
        <v>297</v>
      </c>
      <c r="C96" s="20" t="s">
        <v>298</v>
      </c>
      <c r="D96" s="22"/>
      <c r="E96" s="22"/>
      <c r="F96" s="24"/>
      <c r="G96" s="22"/>
      <c r="H96" s="20" t="s">
        <v>290</v>
      </c>
      <c r="I96" s="24"/>
      <c r="J96" s="29">
        <v>720</v>
      </c>
      <c r="K96" s="30">
        <f t="shared" si="3"/>
        <v>648</v>
      </c>
      <c r="L96" s="30">
        <f t="shared" si="4"/>
        <v>583</v>
      </c>
      <c r="M96" s="30">
        <f t="shared" si="5"/>
        <v>518</v>
      </c>
    </row>
    <row r="97" s="4" customFormat="1" ht="78.75" spans="1:13">
      <c r="A97" s="20">
        <v>44</v>
      </c>
      <c r="B97" s="21" t="s">
        <v>299</v>
      </c>
      <c r="C97" s="20" t="s">
        <v>300</v>
      </c>
      <c r="D97" s="22" t="s">
        <v>301</v>
      </c>
      <c r="E97" s="22" t="s">
        <v>289</v>
      </c>
      <c r="F97" s="24" t="s">
        <v>25</v>
      </c>
      <c r="G97" s="22"/>
      <c r="H97" s="20" t="s">
        <v>56</v>
      </c>
      <c r="I97" s="24"/>
      <c r="J97" s="29">
        <v>2000</v>
      </c>
      <c r="K97" s="30">
        <f t="shared" si="3"/>
        <v>1800</v>
      </c>
      <c r="L97" s="30">
        <f t="shared" si="4"/>
        <v>1620</v>
      </c>
      <c r="M97" s="30">
        <f t="shared" si="5"/>
        <v>1440</v>
      </c>
    </row>
    <row r="98" s="4" customFormat="1" ht="44" customHeight="1" spans="1:13">
      <c r="A98" s="20"/>
      <c r="B98" s="21" t="s">
        <v>302</v>
      </c>
      <c r="C98" s="20" t="s">
        <v>303</v>
      </c>
      <c r="D98" s="22"/>
      <c r="E98" s="22"/>
      <c r="F98" s="24"/>
      <c r="G98" s="22"/>
      <c r="H98" s="20" t="s">
        <v>56</v>
      </c>
      <c r="I98" s="24"/>
      <c r="J98" s="29">
        <v>400</v>
      </c>
      <c r="K98" s="30">
        <f t="shared" si="3"/>
        <v>360</v>
      </c>
      <c r="L98" s="30">
        <f t="shared" si="4"/>
        <v>324</v>
      </c>
      <c r="M98" s="30">
        <f t="shared" si="5"/>
        <v>288</v>
      </c>
    </row>
    <row r="99" s="4" customFormat="1" ht="78.75" spans="1:13">
      <c r="A99" s="20">
        <v>45</v>
      </c>
      <c r="B99" s="21" t="s">
        <v>304</v>
      </c>
      <c r="C99" s="20" t="s">
        <v>305</v>
      </c>
      <c r="D99" s="22" t="s">
        <v>306</v>
      </c>
      <c r="E99" s="22" t="s">
        <v>289</v>
      </c>
      <c r="F99" s="24" t="s">
        <v>25</v>
      </c>
      <c r="G99" s="22"/>
      <c r="H99" s="20" t="s">
        <v>56</v>
      </c>
      <c r="I99" s="24" t="s">
        <v>307</v>
      </c>
      <c r="J99" s="29">
        <v>2620</v>
      </c>
      <c r="K99" s="30">
        <f t="shared" si="3"/>
        <v>2358</v>
      </c>
      <c r="L99" s="30">
        <f t="shared" si="4"/>
        <v>2122</v>
      </c>
      <c r="M99" s="30">
        <f t="shared" si="5"/>
        <v>1886</v>
      </c>
    </row>
    <row r="100" s="4" customFormat="1" ht="31" customHeight="1" spans="1:13">
      <c r="A100" s="20"/>
      <c r="B100" s="21" t="s">
        <v>308</v>
      </c>
      <c r="C100" s="20" t="s">
        <v>309</v>
      </c>
      <c r="D100" s="22"/>
      <c r="E100" s="22"/>
      <c r="F100" s="24"/>
      <c r="G100" s="22"/>
      <c r="H100" s="20" t="s">
        <v>56</v>
      </c>
      <c r="I100" s="24"/>
      <c r="J100" s="29">
        <v>524</v>
      </c>
      <c r="K100" s="30">
        <f t="shared" si="3"/>
        <v>472</v>
      </c>
      <c r="L100" s="30">
        <f t="shared" si="4"/>
        <v>425</v>
      </c>
      <c r="M100" s="30">
        <f t="shared" si="5"/>
        <v>378</v>
      </c>
    </row>
    <row r="101" s="4" customFormat="1" ht="94.5" spans="1:13">
      <c r="A101" s="20">
        <v>46</v>
      </c>
      <c r="B101" s="21" t="s">
        <v>310</v>
      </c>
      <c r="C101" s="20" t="s">
        <v>311</v>
      </c>
      <c r="D101" s="22" t="s">
        <v>312</v>
      </c>
      <c r="E101" s="22" t="s">
        <v>313</v>
      </c>
      <c r="F101" s="24" t="s">
        <v>25</v>
      </c>
      <c r="G101" s="22"/>
      <c r="H101" s="20" t="s">
        <v>314</v>
      </c>
      <c r="I101" s="24"/>
      <c r="J101" s="29">
        <v>3710</v>
      </c>
      <c r="K101" s="30">
        <f t="shared" si="3"/>
        <v>3339</v>
      </c>
      <c r="L101" s="30">
        <f t="shared" si="4"/>
        <v>3005</v>
      </c>
      <c r="M101" s="30">
        <f t="shared" si="5"/>
        <v>2671</v>
      </c>
    </row>
    <row r="102" s="4" customFormat="1" ht="31" customHeight="1" spans="1:13">
      <c r="A102" s="20"/>
      <c r="B102" s="21" t="s">
        <v>315</v>
      </c>
      <c r="C102" s="20" t="s">
        <v>316</v>
      </c>
      <c r="D102" s="22"/>
      <c r="E102" s="22"/>
      <c r="F102" s="24"/>
      <c r="G102" s="22"/>
      <c r="H102" s="20" t="s">
        <v>314</v>
      </c>
      <c r="I102" s="24"/>
      <c r="J102" s="29">
        <v>742</v>
      </c>
      <c r="K102" s="30">
        <f t="shared" si="3"/>
        <v>668</v>
      </c>
      <c r="L102" s="30">
        <f t="shared" si="4"/>
        <v>601</v>
      </c>
      <c r="M102" s="30">
        <f t="shared" si="5"/>
        <v>534</v>
      </c>
    </row>
    <row r="103" s="4" customFormat="1" ht="94.5" spans="1:13">
      <c r="A103" s="20">
        <v>47</v>
      </c>
      <c r="B103" s="21" t="s">
        <v>317</v>
      </c>
      <c r="C103" s="20" t="s">
        <v>318</v>
      </c>
      <c r="D103" s="22" t="s">
        <v>319</v>
      </c>
      <c r="E103" s="22" t="s">
        <v>313</v>
      </c>
      <c r="F103" s="24" t="s">
        <v>25</v>
      </c>
      <c r="G103" s="22"/>
      <c r="H103" s="20" t="s">
        <v>314</v>
      </c>
      <c r="I103" s="24" t="s">
        <v>320</v>
      </c>
      <c r="J103" s="29">
        <v>4948</v>
      </c>
      <c r="K103" s="30">
        <f t="shared" si="3"/>
        <v>4453</v>
      </c>
      <c r="L103" s="30">
        <f t="shared" si="4"/>
        <v>4008</v>
      </c>
      <c r="M103" s="30">
        <f t="shared" si="5"/>
        <v>3562</v>
      </c>
    </row>
    <row r="104" s="4" customFormat="1" ht="31" customHeight="1" spans="1:13">
      <c r="A104" s="20"/>
      <c r="B104" s="21" t="s">
        <v>321</v>
      </c>
      <c r="C104" s="20" t="s">
        <v>322</v>
      </c>
      <c r="D104" s="22"/>
      <c r="E104" s="22"/>
      <c r="F104" s="24"/>
      <c r="G104" s="22"/>
      <c r="H104" s="20" t="s">
        <v>314</v>
      </c>
      <c r="I104" s="24"/>
      <c r="J104" s="29">
        <v>989.6</v>
      </c>
      <c r="K104" s="30">
        <f t="shared" si="3"/>
        <v>891</v>
      </c>
      <c r="L104" s="30">
        <f t="shared" si="4"/>
        <v>802</v>
      </c>
      <c r="M104" s="30">
        <f t="shared" si="5"/>
        <v>713</v>
      </c>
    </row>
    <row r="105" s="4" customFormat="1" ht="94.5" spans="1:13">
      <c r="A105" s="20">
        <v>48</v>
      </c>
      <c r="B105" s="21" t="s">
        <v>323</v>
      </c>
      <c r="C105" s="20" t="s">
        <v>324</v>
      </c>
      <c r="D105" s="22" t="s">
        <v>325</v>
      </c>
      <c r="E105" s="22" t="s">
        <v>313</v>
      </c>
      <c r="F105" s="24" t="s">
        <v>25</v>
      </c>
      <c r="G105" s="22"/>
      <c r="H105" s="20" t="s">
        <v>19</v>
      </c>
      <c r="I105" s="24"/>
      <c r="J105" s="29">
        <v>3125</v>
      </c>
      <c r="K105" s="30">
        <f t="shared" si="3"/>
        <v>2813</v>
      </c>
      <c r="L105" s="30">
        <f t="shared" si="4"/>
        <v>2532</v>
      </c>
      <c r="M105" s="30">
        <f t="shared" si="5"/>
        <v>2250</v>
      </c>
    </row>
    <row r="106" s="4" customFormat="1" ht="31" customHeight="1" spans="1:13">
      <c r="A106" s="20"/>
      <c r="B106" s="21" t="s">
        <v>326</v>
      </c>
      <c r="C106" s="20" t="s">
        <v>327</v>
      </c>
      <c r="D106" s="22"/>
      <c r="E106" s="22"/>
      <c r="F106" s="24"/>
      <c r="G106" s="22"/>
      <c r="H106" s="20" t="s">
        <v>19</v>
      </c>
      <c r="I106" s="24"/>
      <c r="J106" s="29">
        <v>625</v>
      </c>
      <c r="K106" s="30">
        <f t="shared" si="3"/>
        <v>563</v>
      </c>
      <c r="L106" s="30">
        <f t="shared" si="4"/>
        <v>507</v>
      </c>
      <c r="M106" s="30">
        <f t="shared" si="5"/>
        <v>450</v>
      </c>
    </row>
    <row r="107" s="4" customFormat="1" ht="94.5" spans="1:13">
      <c r="A107" s="20">
        <v>49</v>
      </c>
      <c r="B107" s="21" t="s">
        <v>328</v>
      </c>
      <c r="C107" s="20" t="s">
        <v>329</v>
      </c>
      <c r="D107" s="22" t="s">
        <v>330</v>
      </c>
      <c r="E107" s="22" t="s">
        <v>313</v>
      </c>
      <c r="F107" s="24" t="s">
        <v>25</v>
      </c>
      <c r="G107" s="22"/>
      <c r="H107" s="20" t="s">
        <v>19</v>
      </c>
      <c r="I107" s="24" t="s">
        <v>331</v>
      </c>
      <c r="J107" s="29">
        <v>5115</v>
      </c>
      <c r="K107" s="30">
        <f t="shared" si="3"/>
        <v>4604</v>
      </c>
      <c r="L107" s="30">
        <f t="shared" si="4"/>
        <v>4144</v>
      </c>
      <c r="M107" s="30">
        <f t="shared" si="5"/>
        <v>3683</v>
      </c>
    </row>
    <row r="108" s="4" customFormat="1" ht="31" customHeight="1" spans="1:13">
      <c r="A108" s="20"/>
      <c r="B108" s="21" t="s">
        <v>332</v>
      </c>
      <c r="C108" s="20" t="s">
        <v>333</v>
      </c>
      <c r="D108" s="22"/>
      <c r="E108" s="22"/>
      <c r="F108" s="24"/>
      <c r="G108" s="22"/>
      <c r="H108" s="20" t="s">
        <v>19</v>
      </c>
      <c r="I108" s="24"/>
      <c r="J108" s="29">
        <v>1023</v>
      </c>
      <c r="K108" s="30">
        <f t="shared" si="3"/>
        <v>921</v>
      </c>
      <c r="L108" s="30">
        <f t="shared" si="4"/>
        <v>829</v>
      </c>
      <c r="M108" s="30">
        <f t="shared" si="5"/>
        <v>737</v>
      </c>
    </row>
    <row r="109" s="4" customFormat="1" ht="94.5" spans="1:13">
      <c r="A109" s="20">
        <v>50</v>
      </c>
      <c r="B109" s="21" t="s">
        <v>334</v>
      </c>
      <c r="C109" s="20" t="s">
        <v>335</v>
      </c>
      <c r="D109" s="22" t="s">
        <v>336</v>
      </c>
      <c r="E109" s="22" t="s">
        <v>313</v>
      </c>
      <c r="F109" s="24" t="s">
        <v>25</v>
      </c>
      <c r="G109" s="22"/>
      <c r="H109" s="20" t="s">
        <v>19</v>
      </c>
      <c r="I109" s="24"/>
      <c r="J109" s="29">
        <v>3675</v>
      </c>
      <c r="K109" s="30">
        <f t="shared" si="3"/>
        <v>3308</v>
      </c>
      <c r="L109" s="30">
        <f t="shared" si="4"/>
        <v>2977</v>
      </c>
      <c r="M109" s="30">
        <f t="shared" si="5"/>
        <v>2646</v>
      </c>
    </row>
    <row r="110" s="4" customFormat="1" ht="31" customHeight="1" spans="1:13">
      <c r="A110" s="20"/>
      <c r="B110" s="21" t="s">
        <v>337</v>
      </c>
      <c r="C110" s="20" t="s">
        <v>338</v>
      </c>
      <c r="D110" s="22"/>
      <c r="E110" s="22"/>
      <c r="F110" s="24"/>
      <c r="G110" s="22"/>
      <c r="H110" s="20" t="s">
        <v>19</v>
      </c>
      <c r="I110" s="24"/>
      <c r="J110" s="29">
        <v>735</v>
      </c>
      <c r="K110" s="30">
        <f t="shared" si="3"/>
        <v>662</v>
      </c>
      <c r="L110" s="30">
        <f t="shared" si="4"/>
        <v>596</v>
      </c>
      <c r="M110" s="30">
        <f t="shared" si="5"/>
        <v>530</v>
      </c>
    </row>
    <row r="111" s="4" customFormat="1" ht="94.5" spans="1:13">
      <c r="A111" s="20">
        <v>51</v>
      </c>
      <c r="B111" s="21" t="s">
        <v>339</v>
      </c>
      <c r="C111" s="20" t="s">
        <v>340</v>
      </c>
      <c r="D111" s="22" t="s">
        <v>341</v>
      </c>
      <c r="E111" s="22" t="s">
        <v>313</v>
      </c>
      <c r="F111" s="24" t="s">
        <v>25</v>
      </c>
      <c r="G111" s="22"/>
      <c r="H111" s="20" t="s">
        <v>19</v>
      </c>
      <c r="I111" s="24" t="s">
        <v>342</v>
      </c>
      <c r="J111" s="29">
        <v>5400</v>
      </c>
      <c r="K111" s="30">
        <f t="shared" si="3"/>
        <v>4860</v>
      </c>
      <c r="L111" s="30">
        <f t="shared" si="4"/>
        <v>4374</v>
      </c>
      <c r="M111" s="30">
        <f t="shared" si="5"/>
        <v>3888</v>
      </c>
    </row>
    <row r="112" s="4" customFormat="1" ht="31" customHeight="1" spans="1:13">
      <c r="A112" s="20"/>
      <c r="B112" s="21" t="s">
        <v>343</v>
      </c>
      <c r="C112" s="20" t="s">
        <v>344</v>
      </c>
      <c r="D112" s="22"/>
      <c r="E112" s="22"/>
      <c r="F112" s="24"/>
      <c r="G112" s="22"/>
      <c r="H112" s="20" t="s">
        <v>19</v>
      </c>
      <c r="I112" s="24"/>
      <c r="J112" s="29">
        <v>1080</v>
      </c>
      <c r="K112" s="30">
        <f t="shared" si="3"/>
        <v>972</v>
      </c>
      <c r="L112" s="30">
        <f t="shared" si="4"/>
        <v>875</v>
      </c>
      <c r="M112" s="30">
        <f t="shared" si="5"/>
        <v>778</v>
      </c>
    </row>
    <row r="113" s="4" customFormat="1" ht="148" customHeight="1" spans="1:13">
      <c r="A113" s="20">
        <v>52</v>
      </c>
      <c r="B113" s="21" t="s">
        <v>345</v>
      </c>
      <c r="C113" s="20" t="s">
        <v>346</v>
      </c>
      <c r="D113" s="22" t="s">
        <v>347</v>
      </c>
      <c r="E113" s="22" t="s">
        <v>313</v>
      </c>
      <c r="F113" s="24" t="s">
        <v>348</v>
      </c>
      <c r="G113" s="22"/>
      <c r="H113" s="20" t="s">
        <v>56</v>
      </c>
      <c r="I113" s="24" t="s">
        <v>349</v>
      </c>
      <c r="J113" s="29">
        <v>1978</v>
      </c>
      <c r="K113" s="30">
        <f t="shared" si="3"/>
        <v>1780</v>
      </c>
      <c r="L113" s="30">
        <f t="shared" si="4"/>
        <v>1602</v>
      </c>
      <c r="M113" s="30">
        <f t="shared" si="5"/>
        <v>1424</v>
      </c>
    </row>
    <row r="114" s="4" customFormat="1" ht="31" customHeight="1" spans="1:13">
      <c r="A114" s="20"/>
      <c r="B114" s="21" t="s">
        <v>350</v>
      </c>
      <c r="C114" s="20" t="s">
        <v>351</v>
      </c>
      <c r="D114" s="22"/>
      <c r="E114" s="22"/>
      <c r="F114" s="24"/>
      <c r="G114" s="22"/>
      <c r="H114" s="20" t="s">
        <v>56</v>
      </c>
      <c r="I114" s="24"/>
      <c r="J114" s="29">
        <v>395.6</v>
      </c>
      <c r="K114" s="30">
        <f t="shared" si="3"/>
        <v>356</v>
      </c>
      <c r="L114" s="30">
        <f t="shared" si="4"/>
        <v>320</v>
      </c>
      <c r="M114" s="30">
        <f t="shared" si="5"/>
        <v>285</v>
      </c>
    </row>
    <row r="115" s="4" customFormat="1" ht="31.5" spans="1:13">
      <c r="A115" s="20"/>
      <c r="B115" s="21" t="s">
        <v>352</v>
      </c>
      <c r="C115" s="20" t="s">
        <v>353</v>
      </c>
      <c r="D115" s="22"/>
      <c r="E115" s="22"/>
      <c r="F115" s="24"/>
      <c r="G115" s="22"/>
      <c r="H115" s="20" t="s">
        <v>56</v>
      </c>
      <c r="I115" s="24"/>
      <c r="J115" s="29">
        <v>484</v>
      </c>
      <c r="K115" s="30">
        <f t="shared" si="3"/>
        <v>436</v>
      </c>
      <c r="L115" s="30">
        <f t="shared" si="4"/>
        <v>392</v>
      </c>
      <c r="M115" s="30">
        <f t="shared" si="5"/>
        <v>349</v>
      </c>
    </row>
    <row r="116" s="4" customFormat="1" ht="31" customHeight="1" spans="1:13">
      <c r="A116" s="20"/>
      <c r="B116" s="43" t="s">
        <v>354</v>
      </c>
      <c r="C116" s="20" t="s">
        <v>355</v>
      </c>
      <c r="D116" s="22"/>
      <c r="E116" s="22"/>
      <c r="F116" s="24"/>
      <c r="G116" s="22"/>
      <c r="H116" s="20" t="s">
        <v>56</v>
      </c>
      <c r="I116" s="24"/>
      <c r="J116" s="29">
        <v>200</v>
      </c>
      <c r="K116" s="30">
        <f t="shared" si="3"/>
        <v>180</v>
      </c>
      <c r="L116" s="30">
        <f t="shared" si="4"/>
        <v>162</v>
      </c>
      <c r="M116" s="30">
        <f t="shared" si="5"/>
        <v>144</v>
      </c>
    </row>
    <row r="117" s="4" customFormat="1" ht="126" customHeight="1" spans="1:13">
      <c r="A117" s="20">
        <v>53</v>
      </c>
      <c r="B117" s="21" t="s">
        <v>356</v>
      </c>
      <c r="C117" s="20" t="s">
        <v>357</v>
      </c>
      <c r="D117" s="22" t="s">
        <v>358</v>
      </c>
      <c r="E117" s="22" t="s">
        <v>313</v>
      </c>
      <c r="F117" s="24" t="s">
        <v>348</v>
      </c>
      <c r="G117" s="22"/>
      <c r="H117" s="20" t="s">
        <v>56</v>
      </c>
      <c r="I117" s="24" t="s">
        <v>359</v>
      </c>
      <c r="J117" s="29">
        <v>2600</v>
      </c>
      <c r="K117" s="30">
        <f t="shared" si="3"/>
        <v>2340</v>
      </c>
      <c r="L117" s="30">
        <f t="shared" si="4"/>
        <v>2106</v>
      </c>
      <c r="M117" s="30">
        <f t="shared" si="5"/>
        <v>1872</v>
      </c>
    </row>
    <row r="118" s="4" customFormat="1" ht="31.5" spans="1:13">
      <c r="A118" s="20"/>
      <c r="B118" s="21" t="s">
        <v>360</v>
      </c>
      <c r="C118" s="20" t="s">
        <v>361</v>
      </c>
      <c r="D118" s="22"/>
      <c r="E118" s="22"/>
      <c r="F118" s="24"/>
      <c r="G118" s="22"/>
      <c r="H118" s="20" t="s">
        <v>56</v>
      </c>
      <c r="I118" s="24"/>
      <c r="J118" s="29">
        <v>520</v>
      </c>
      <c r="K118" s="30">
        <f t="shared" si="3"/>
        <v>468</v>
      </c>
      <c r="L118" s="30">
        <f t="shared" si="4"/>
        <v>421</v>
      </c>
      <c r="M118" s="30">
        <f t="shared" si="5"/>
        <v>374</v>
      </c>
    </row>
    <row r="119" s="4" customFormat="1" ht="31.5" spans="1:13">
      <c r="A119" s="20"/>
      <c r="B119" s="21" t="s">
        <v>362</v>
      </c>
      <c r="C119" s="20" t="s">
        <v>363</v>
      </c>
      <c r="D119" s="22"/>
      <c r="E119" s="22"/>
      <c r="F119" s="24"/>
      <c r="G119" s="22"/>
      <c r="H119" s="20" t="s">
        <v>56</v>
      </c>
      <c r="I119" s="24"/>
      <c r="J119" s="29">
        <v>780</v>
      </c>
      <c r="K119" s="30">
        <f t="shared" si="3"/>
        <v>702</v>
      </c>
      <c r="L119" s="30">
        <f t="shared" si="4"/>
        <v>632</v>
      </c>
      <c r="M119" s="30">
        <f t="shared" si="5"/>
        <v>562</v>
      </c>
    </row>
    <row r="120" s="4" customFormat="1" ht="31" customHeight="1" spans="1:13">
      <c r="A120" s="20"/>
      <c r="B120" s="21" t="s">
        <v>364</v>
      </c>
      <c r="C120" s="20" t="s">
        <v>365</v>
      </c>
      <c r="D120" s="22"/>
      <c r="E120" s="22"/>
      <c r="F120" s="24"/>
      <c r="G120" s="22"/>
      <c r="H120" s="20" t="s">
        <v>56</v>
      </c>
      <c r="I120" s="24"/>
      <c r="J120" s="29">
        <v>300</v>
      </c>
      <c r="K120" s="30">
        <f t="shared" si="3"/>
        <v>270</v>
      </c>
      <c r="L120" s="30">
        <f t="shared" si="4"/>
        <v>243</v>
      </c>
      <c r="M120" s="30">
        <f t="shared" si="5"/>
        <v>216</v>
      </c>
    </row>
    <row r="121" s="4" customFormat="1" ht="94.5" spans="1:13">
      <c r="A121" s="20">
        <v>54</v>
      </c>
      <c r="B121" s="21" t="s">
        <v>366</v>
      </c>
      <c r="C121" s="20" t="s">
        <v>367</v>
      </c>
      <c r="D121" s="22" t="s">
        <v>368</v>
      </c>
      <c r="E121" s="22" t="s">
        <v>313</v>
      </c>
      <c r="F121" s="24" t="s">
        <v>25</v>
      </c>
      <c r="G121" s="22" t="s">
        <v>369</v>
      </c>
      <c r="H121" s="20" t="s">
        <v>370</v>
      </c>
      <c r="I121" s="24" t="s">
        <v>223</v>
      </c>
      <c r="J121" s="29">
        <v>1144</v>
      </c>
      <c r="K121" s="30">
        <f t="shared" si="3"/>
        <v>1030</v>
      </c>
      <c r="L121" s="30">
        <f t="shared" si="4"/>
        <v>927</v>
      </c>
      <c r="M121" s="30">
        <f t="shared" si="5"/>
        <v>824</v>
      </c>
    </row>
    <row r="122" s="4" customFormat="1" ht="31" customHeight="1" spans="1:13">
      <c r="A122" s="20"/>
      <c r="B122" s="21" t="s">
        <v>371</v>
      </c>
      <c r="C122" s="20" t="s">
        <v>372</v>
      </c>
      <c r="D122" s="22"/>
      <c r="E122" s="22"/>
      <c r="F122" s="24"/>
      <c r="G122" s="22"/>
      <c r="H122" s="20" t="s">
        <v>370</v>
      </c>
      <c r="I122" s="24"/>
      <c r="J122" s="29">
        <v>228.8</v>
      </c>
      <c r="K122" s="30">
        <f t="shared" si="3"/>
        <v>206</v>
      </c>
      <c r="L122" s="30">
        <f t="shared" si="4"/>
        <v>185</v>
      </c>
      <c r="M122" s="30">
        <f t="shared" si="5"/>
        <v>165</v>
      </c>
    </row>
    <row r="123" s="4" customFormat="1" ht="31" customHeight="1" spans="1:13">
      <c r="A123" s="20"/>
      <c r="B123" s="21" t="s">
        <v>373</v>
      </c>
      <c r="C123" s="20" t="s">
        <v>374</v>
      </c>
      <c r="D123" s="22"/>
      <c r="E123" s="22"/>
      <c r="F123" s="24"/>
      <c r="G123" s="22"/>
      <c r="H123" s="20" t="s">
        <v>370</v>
      </c>
      <c r="I123" s="24"/>
      <c r="J123" s="29">
        <v>1144</v>
      </c>
      <c r="K123" s="30">
        <f t="shared" si="3"/>
        <v>1030</v>
      </c>
      <c r="L123" s="30">
        <f t="shared" si="4"/>
        <v>927</v>
      </c>
      <c r="M123" s="30">
        <f t="shared" si="5"/>
        <v>824</v>
      </c>
    </row>
    <row r="124" s="4" customFormat="1" ht="94.5" spans="1:13">
      <c r="A124" s="20">
        <v>55</v>
      </c>
      <c r="B124" s="21" t="s">
        <v>375</v>
      </c>
      <c r="C124" s="20" t="s">
        <v>376</v>
      </c>
      <c r="D124" s="22" t="s">
        <v>377</v>
      </c>
      <c r="E124" s="22" t="s">
        <v>378</v>
      </c>
      <c r="F124" s="24" t="s">
        <v>25</v>
      </c>
      <c r="G124" s="22"/>
      <c r="H124" s="20" t="s">
        <v>19</v>
      </c>
      <c r="I124" s="24"/>
      <c r="J124" s="29">
        <v>4200</v>
      </c>
      <c r="K124" s="30">
        <f t="shared" si="3"/>
        <v>3780</v>
      </c>
      <c r="L124" s="30">
        <f t="shared" si="4"/>
        <v>3402</v>
      </c>
      <c r="M124" s="30">
        <f t="shared" si="5"/>
        <v>3024</v>
      </c>
    </row>
    <row r="125" s="4" customFormat="1" ht="45" customHeight="1" spans="1:13">
      <c r="A125" s="20"/>
      <c r="B125" s="21" t="s">
        <v>379</v>
      </c>
      <c r="C125" s="20" t="s">
        <v>380</v>
      </c>
      <c r="D125" s="22"/>
      <c r="E125" s="22"/>
      <c r="F125" s="24"/>
      <c r="G125" s="22"/>
      <c r="H125" s="20" t="s">
        <v>19</v>
      </c>
      <c r="I125" s="24"/>
      <c r="J125" s="29">
        <v>840</v>
      </c>
      <c r="K125" s="30">
        <f t="shared" si="3"/>
        <v>756</v>
      </c>
      <c r="L125" s="30">
        <f t="shared" si="4"/>
        <v>680</v>
      </c>
      <c r="M125" s="30">
        <f t="shared" si="5"/>
        <v>605</v>
      </c>
    </row>
    <row r="126" s="4" customFormat="1" ht="94.5" spans="1:13">
      <c r="A126" s="20">
        <v>56</v>
      </c>
      <c r="B126" s="21" t="s">
        <v>381</v>
      </c>
      <c r="C126" s="20" t="s">
        <v>382</v>
      </c>
      <c r="D126" s="22" t="s">
        <v>383</v>
      </c>
      <c r="E126" s="22" t="s">
        <v>378</v>
      </c>
      <c r="F126" s="24" t="s">
        <v>25</v>
      </c>
      <c r="G126" s="22"/>
      <c r="H126" s="20" t="s">
        <v>19</v>
      </c>
      <c r="I126" s="24" t="s">
        <v>384</v>
      </c>
      <c r="J126" s="29">
        <v>6300</v>
      </c>
      <c r="K126" s="30">
        <f t="shared" si="3"/>
        <v>5670</v>
      </c>
      <c r="L126" s="30">
        <f t="shared" si="4"/>
        <v>5103</v>
      </c>
      <c r="M126" s="30">
        <f t="shared" si="5"/>
        <v>4536</v>
      </c>
    </row>
    <row r="127" s="4" customFormat="1" ht="42" customHeight="1" spans="1:13">
      <c r="A127" s="20"/>
      <c r="B127" s="21" t="s">
        <v>385</v>
      </c>
      <c r="C127" s="20" t="s">
        <v>386</v>
      </c>
      <c r="D127" s="22"/>
      <c r="E127" s="22"/>
      <c r="F127" s="24"/>
      <c r="G127" s="22"/>
      <c r="H127" s="20" t="s">
        <v>19</v>
      </c>
      <c r="I127" s="24"/>
      <c r="J127" s="29">
        <v>1260</v>
      </c>
      <c r="K127" s="30">
        <f t="shared" si="3"/>
        <v>1134</v>
      </c>
      <c r="L127" s="30">
        <f t="shared" si="4"/>
        <v>1021</v>
      </c>
      <c r="M127" s="30">
        <f t="shared" si="5"/>
        <v>907</v>
      </c>
    </row>
    <row r="128" s="4" customFormat="1" ht="78.75" spans="1:13">
      <c r="A128" s="20">
        <v>57</v>
      </c>
      <c r="B128" s="21" t="s">
        <v>387</v>
      </c>
      <c r="C128" s="20" t="s">
        <v>388</v>
      </c>
      <c r="D128" s="22" t="s">
        <v>389</v>
      </c>
      <c r="E128" s="22" t="s">
        <v>390</v>
      </c>
      <c r="F128" s="24" t="s">
        <v>25</v>
      </c>
      <c r="G128" s="22"/>
      <c r="H128" s="20" t="s">
        <v>207</v>
      </c>
      <c r="I128" s="24"/>
      <c r="J128" s="29">
        <v>1500</v>
      </c>
      <c r="K128" s="30">
        <f t="shared" si="3"/>
        <v>1350</v>
      </c>
      <c r="L128" s="30">
        <f t="shared" si="4"/>
        <v>1215</v>
      </c>
      <c r="M128" s="30">
        <f t="shared" si="5"/>
        <v>1080</v>
      </c>
    </row>
    <row r="129" s="4" customFormat="1" ht="31" customHeight="1" spans="1:13">
      <c r="A129" s="20"/>
      <c r="B129" s="21" t="s">
        <v>391</v>
      </c>
      <c r="C129" s="20" t="s">
        <v>392</v>
      </c>
      <c r="D129" s="22"/>
      <c r="E129" s="22"/>
      <c r="F129" s="24"/>
      <c r="G129" s="22"/>
      <c r="H129" s="20" t="s">
        <v>207</v>
      </c>
      <c r="I129" s="24"/>
      <c r="J129" s="29">
        <v>300</v>
      </c>
      <c r="K129" s="30">
        <f t="shared" si="3"/>
        <v>270</v>
      </c>
      <c r="L129" s="30">
        <f t="shared" si="4"/>
        <v>243</v>
      </c>
      <c r="M129" s="30">
        <f t="shared" si="5"/>
        <v>216</v>
      </c>
    </row>
    <row r="130" s="4" customFormat="1" ht="78.75" spans="1:13">
      <c r="A130" s="20">
        <v>58</v>
      </c>
      <c r="B130" s="21" t="s">
        <v>393</v>
      </c>
      <c r="C130" s="20" t="s">
        <v>394</v>
      </c>
      <c r="D130" s="22" t="s">
        <v>395</v>
      </c>
      <c r="E130" s="22" t="s">
        <v>396</v>
      </c>
      <c r="F130" s="24" t="s">
        <v>25</v>
      </c>
      <c r="G130" s="22"/>
      <c r="H130" s="20" t="s">
        <v>207</v>
      </c>
      <c r="I130" s="24"/>
      <c r="J130" s="29">
        <v>3500</v>
      </c>
      <c r="K130" s="30">
        <f t="shared" si="3"/>
        <v>3150</v>
      </c>
      <c r="L130" s="30">
        <f t="shared" si="4"/>
        <v>2835</v>
      </c>
      <c r="M130" s="30">
        <f t="shared" si="5"/>
        <v>2520</v>
      </c>
    </row>
    <row r="131" s="4" customFormat="1" ht="31" customHeight="1" spans="1:13">
      <c r="A131" s="20"/>
      <c r="B131" s="21" t="s">
        <v>397</v>
      </c>
      <c r="C131" s="20" t="s">
        <v>398</v>
      </c>
      <c r="D131" s="22"/>
      <c r="E131" s="22"/>
      <c r="F131" s="24"/>
      <c r="G131" s="22"/>
      <c r="H131" s="20" t="s">
        <v>207</v>
      </c>
      <c r="I131" s="24"/>
      <c r="J131" s="29">
        <v>700</v>
      </c>
      <c r="K131" s="30">
        <f t="shared" si="3"/>
        <v>630</v>
      </c>
      <c r="L131" s="30">
        <f t="shared" si="4"/>
        <v>567</v>
      </c>
      <c r="M131" s="30">
        <f t="shared" si="5"/>
        <v>504</v>
      </c>
    </row>
    <row r="132" s="4" customFormat="1" ht="78.75" spans="1:13">
      <c r="A132" s="20">
        <v>59</v>
      </c>
      <c r="B132" s="21" t="s">
        <v>399</v>
      </c>
      <c r="C132" s="20" t="s">
        <v>400</v>
      </c>
      <c r="D132" s="22" t="s">
        <v>401</v>
      </c>
      <c r="E132" s="22" t="s">
        <v>402</v>
      </c>
      <c r="F132" s="24" t="s">
        <v>25</v>
      </c>
      <c r="G132" s="22"/>
      <c r="H132" s="20" t="s">
        <v>403</v>
      </c>
      <c r="I132" s="24" t="s">
        <v>404</v>
      </c>
      <c r="J132" s="29">
        <v>2287</v>
      </c>
      <c r="K132" s="30">
        <f t="shared" si="3"/>
        <v>2058</v>
      </c>
      <c r="L132" s="30">
        <f t="shared" si="4"/>
        <v>1852</v>
      </c>
      <c r="M132" s="30">
        <f t="shared" si="5"/>
        <v>1646</v>
      </c>
    </row>
    <row r="133" s="4" customFormat="1" ht="31" customHeight="1" spans="1:13">
      <c r="A133" s="20"/>
      <c r="B133" s="21" t="s">
        <v>405</v>
      </c>
      <c r="C133" s="20" t="s">
        <v>406</v>
      </c>
      <c r="D133" s="22"/>
      <c r="E133" s="22"/>
      <c r="F133" s="24"/>
      <c r="G133" s="22"/>
      <c r="H133" s="20" t="s">
        <v>403</v>
      </c>
      <c r="I133" s="24"/>
      <c r="J133" s="29">
        <v>457.4</v>
      </c>
      <c r="K133" s="30">
        <f t="shared" ref="K133:K196" si="6">ROUND(J133*0.9,0)</f>
        <v>412</v>
      </c>
      <c r="L133" s="30">
        <f t="shared" ref="L133:L196" si="7">ROUND(K133*0.9,0)</f>
        <v>371</v>
      </c>
      <c r="M133" s="30">
        <f t="shared" ref="M133:M196" si="8">ROUND(K133*0.8,0)</f>
        <v>330</v>
      </c>
    </row>
    <row r="134" s="4" customFormat="1" ht="78.75" spans="1:13">
      <c r="A134" s="20">
        <v>60</v>
      </c>
      <c r="B134" s="21" t="s">
        <v>407</v>
      </c>
      <c r="C134" s="20" t="s">
        <v>408</v>
      </c>
      <c r="D134" s="22" t="s">
        <v>409</v>
      </c>
      <c r="E134" s="22" t="s">
        <v>402</v>
      </c>
      <c r="F134" s="24" t="s">
        <v>25</v>
      </c>
      <c r="G134" s="22"/>
      <c r="H134" s="20" t="s">
        <v>207</v>
      </c>
      <c r="I134" s="24" t="s">
        <v>410</v>
      </c>
      <c r="J134" s="29">
        <v>1753</v>
      </c>
      <c r="K134" s="30">
        <f t="shared" si="6"/>
        <v>1578</v>
      </c>
      <c r="L134" s="30">
        <f t="shared" si="7"/>
        <v>1420</v>
      </c>
      <c r="M134" s="30">
        <f t="shared" si="8"/>
        <v>1262</v>
      </c>
    </row>
    <row r="135" s="4" customFormat="1" ht="31" customHeight="1" spans="1:13">
      <c r="A135" s="20"/>
      <c r="B135" s="21" t="s">
        <v>411</v>
      </c>
      <c r="C135" s="20" t="s">
        <v>412</v>
      </c>
      <c r="D135" s="22"/>
      <c r="E135" s="22"/>
      <c r="F135" s="24"/>
      <c r="G135" s="22"/>
      <c r="H135" s="20" t="s">
        <v>207</v>
      </c>
      <c r="I135" s="24"/>
      <c r="J135" s="29">
        <v>350.6</v>
      </c>
      <c r="K135" s="30">
        <f t="shared" si="6"/>
        <v>316</v>
      </c>
      <c r="L135" s="30">
        <f t="shared" si="7"/>
        <v>284</v>
      </c>
      <c r="M135" s="30">
        <f t="shared" si="8"/>
        <v>253</v>
      </c>
    </row>
    <row r="136" s="4" customFormat="1" ht="44" customHeight="1" spans="1:13">
      <c r="A136" s="20">
        <v>61</v>
      </c>
      <c r="B136" s="21" t="s">
        <v>413</v>
      </c>
      <c r="C136" s="20" t="s">
        <v>414</v>
      </c>
      <c r="D136" s="22" t="s">
        <v>415</v>
      </c>
      <c r="E136" s="22" t="s">
        <v>416</v>
      </c>
      <c r="F136" s="24" t="s">
        <v>25</v>
      </c>
      <c r="G136" s="22"/>
      <c r="H136" s="20" t="s">
        <v>417</v>
      </c>
      <c r="I136" s="31" t="s">
        <v>418</v>
      </c>
      <c r="J136" s="29">
        <v>1106</v>
      </c>
      <c r="K136" s="30">
        <f t="shared" si="6"/>
        <v>995</v>
      </c>
      <c r="L136" s="30">
        <f t="shared" si="7"/>
        <v>896</v>
      </c>
      <c r="M136" s="30">
        <f t="shared" si="8"/>
        <v>796</v>
      </c>
    </row>
    <row r="137" s="4" customFormat="1" ht="31" customHeight="1" spans="1:13">
      <c r="A137" s="20"/>
      <c r="B137" s="21" t="s">
        <v>419</v>
      </c>
      <c r="C137" s="20" t="s">
        <v>420</v>
      </c>
      <c r="D137" s="22"/>
      <c r="E137" s="22"/>
      <c r="F137" s="24"/>
      <c r="G137" s="22"/>
      <c r="H137" s="20" t="s">
        <v>417</v>
      </c>
      <c r="I137" s="24"/>
      <c r="J137" s="29">
        <v>221.2</v>
      </c>
      <c r="K137" s="30">
        <f t="shared" si="6"/>
        <v>199</v>
      </c>
      <c r="L137" s="30">
        <f t="shared" si="7"/>
        <v>179</v>
      </c>
      <c r="M137" s="30">
        <f t="shared" si="8"/>
        <v>159</v>
      </c>
    </row>
    <row r="138" s="4" customFormat="1" ht="94.5" spans="1:13">
      <c r="A138" s="20">
        <v>62</v>
      </c>
      <c r="B138" s="21" t="s">
        <v>421</v>
      </c>
      <c r="C138" s="20" t="s">
        <v>422</v>
      </c>
      <c r="D138" s="22" t="s">
        <v>423</v>
      </c>
      <c r="E138" s="22" t="s">
        <v>424</v>
      </c>
      <c r="F138" s="24" t="s">
        <v>25</v>
      </c>
      <c r="G138" s="22"/>
      <c r="H138" s="20" t="s">
        <v>403</v>
      </c>
      <c r="I138" s="24" t="s">
        <v>425</v>
      </c>
      <c r="J138" s="29">
        <v>1783</v>
      </c>
      <c r="K138" s="30">
        <f t="shared" si="6"/>
        <v>1605</v>
      </c>
      <c r="L138" s="30">
        <f t="shared" si="7"/>
        <v>1445</v>
      </c>
      <c r="M138" s="30">
        <f t="shared" si="8"/>
        <v>1284</v>
      </c>
    </row>
    <row r="139" s="4" customFormat="1" ht="31" customHeight="1" spans="1:13">
      <c r="A139" s="20"/>
      <c r="B139" s="21" t="s">
        <v>426</v>
      </c>
      <c r="C139" s="20" t="s">
        <v>427</v>
      </c>
      <c r="D139" s="22"/>
      <c r="E139" s="22"/>
      <c r="F139" s="24"/>
      <c r="G139" s="22"/>
      <c r="H139" s="20" t="s">
        <v>403</v>
      </c>
      <c r="I139" s="24"/>
      <c r="J139" s="29">
        <v>356.6</v>
      </c>
      <c r="K139" s="30">
        <f t="shared" si="6"/>
        <v>321</v>
      </c>
      <c r="L139" s="30">
        <f t="shared" si="7"/>
        <v>289</v>
      </c>
      <c r="M139" s="30">
        <f t="shared" si="8"/>
        <v>257</v>
      </c>
    </row>
    <row r="140" s="4" customFormat="1" ht="94.5" spans="1:13">
      <c r="A140" s="20">
        <v>63</v>
      </c>
      <c r="B140" s="21" t="s">
        <v>428</v>
      </c>
      <c r="C140" s="20" t="s">
        <v>429</v>
      </c>
      <c r="D140" s="22" t="s">
        <v>430</v>
      </c>
      <c r="E140" s="22" t="s">
        <v>431</v>
      </c>
      <c r="F140" s="24" t="s">
        <v>25</v>
      </c>
      <c r="G140" s="22"/>
      <c r="H140" s="20" t="s">
        <v>403</v>
      </c>
      <c r="I140" s="24" t="s">
        <v>432</v>
      </c>
      <c r="J140" s="29">
        <v>2176</v>
      </c>
      <c r="K140" s="30">
        <f t="shared" si="6"/>
        <v>1958</v>
      </c>
      <c r="L140" s="30">
        <f t="shared" si="7"/>
        <v>1762</v>
      </c>
      <c r="M140" s="30">
        <f t="shared" si="8"/>
        <v>1566</v>
      </c>
    </row>
    <row r="141" s="4" customFormat="1" ht="31" customHeight="1" spans="1:13">
      <c r="A141" s="20"/>
      <c r="B141" s="21" t="s">
        <v>433</v>
      </c>
      <c r="C141" s="20" t="s">
        <v>434</v>
      </c>
      <c r="D141" s="22"/>
      <c r="E141" s="22"/>
      <c r="F141" s="24"/>
      <c r="G141" s="22"/>
      <c r="H141" s="20" t="s">
        <v>403</v>
      </c>
      <c r="I141" s="24"/>
      <c r="J141" s="29">
        <v>435.2</v>
      </c>
      <c r="K141" s="30">
        <f t="shared" si="6"/>
        <v>392</v>
      </c>
      <c r="L141" s="30">
        <f t="shared" si="7"/>
        <v>353</v>
      </c>
      <c r="M141" s="30">
        <f t="shared" si="8"/>
        <v>314</v>
      </c>
    </row>
    <row r="142" s="5" customFormat="1" ht="78.75" spans="1:13">
      <c r="A142" s="20">
        <v>64</v>
      </c>
      <c r="B142" s="21" t="s">
        <v>435</v>
      </c>
      <c r="C142" s="20" t="s">
        <v>436</v>
      </c>
      <c r="D142" s="22" t="s">
        <v>437</v>
      </c>
      <c r="E142" s="22" t="s">
        <v>438</v>
      </c>
      <c r="F142" s="24" t="s">
        <v>25</v>
      </c>
      <c r="G142" s="22"/>
      <c r="H142" s="20" t="s">
        <v>56</v>
      </c>
      <c r="I142" s="24"/>
      <c r="J142" s="29">
        <v>900</v>
      </c>
      <c r="K142" s="30">
        <f t="shared" si="6"/>
        <v>810</v>
      </c>
      <c r="L142" s="30">
        <f t="shared" si="7"/>
        <v>729</v>
      </c>
      <c r="M142" s="30">
        <f t="shared" si="8"/>
        <v>648</v>
      </c>
    </row>
    <row r="143" s="5" customFormat="1" ht="31" customHeight="1" spans="1:13">
      <c r="A143" s="20"/>
      <c r="B143" s="21" t="s">
        <v>439</v>
      </c>
      <c r="C143" s="20" t="s">
        <v>440</v>
      </c>
      <c r="D143" s="22"/>
      <c r="E143" s="22"/>
      <c r="F143" s="24"/>
      <c r="G143" s="22"/>
      <c r="H143" s="20" t="s">
        <v>56</v>
      </c>
      <c r="I143" s="24"/>
      <c r="J143" s="29">
        <v>180</v>
      </c>
      <c r="K143" s="30">
        <f t="shared" si="6"/>
        <v>162</v>
      </c>
      <c r="L143" s="30">
        <f t="shared" si="7"/>
        <v>146</v>
      </c>
      <c r="M143" s="30">
        <f t="shared" si="8"/>
        <v>130</v>
      </c>
    </row>
    <row r="144" s="5" customFormat="1" ht="63" spans="1:13">
      <c r="A144" s="20">
        <v>65</v>
      </c>
      <c r="B144" s="21" t="s">
        <v>441</v>
      </c>
      <c r="C144" s="20" t="s">
        <v>442</v>
      </c>
      <c r="D144" s="22" t="s">
        <v>443</v>
      </c>
      <c r="E144" s="22" t="s">
        <v>444</v>
      </c>
      <c r="F144" s="24" t="s">
        <v>25</v>
      </c>
      <c r="G144" s="22" t="s">
        <v>445</v>
      </c>
      <c r="H144" s="20" t="s">
        <v>446</v>
      </c>
      <c r="I144" s="24"/>
      <c r="J144" s="29">
        <v>111</v>
      </c>
      <c r="K144" s="30">
        <f t="shared" si="6"/>
        <v>100</v>
      </c>
      <c r="L144" s="30">
        <f t="shared" si="7"/>
        <v>90</v>
      </c>
      <c r="M144" s="30">
        <f t="shared" si="8"/>
        <v>80</v>
      </c>
    </row>
    <row r="145" s="5" customFormat="1" ht="31" customHeight="1" spans="1:13">
      <c r="A145" s="20"/>
      <c r="B145" s="21" t="s">
        <v>447</v>
      </c>
      <c r="C145" s="20" t="s">
        <v>448</v>
      </c>
      <c r="D145" s="22"/>
      <c r="E145" s="22"/>
      <c r="F145" s="24"/>
      <c r="G145" s="22"/>
      <c r="H145" s="20" t="s">
        <v>446</v>
      </c>
      <c r="I145" s="24"/>
      <c r="J145" s="29">
        <v>22.2</v>
      </c>
      <c r="K145" s="30">
        <f t="shared" si="6"/>
        <v>20</v>
      </c>
      <c r="L145" s="30">
        <f t="shared" si="7"/>
        <v>18</v>
      </c>
      <c r="M145" s="30">
        <f t="shared" si="8"/>
        <v>16</v>
      </c>
    </row>
    <row r="146" s="5" customFormat="1" ht="31" customHeight="1" spans="1:13">
      <c r="A146" s="20"/>
      <c r="B146" s="21" t="s">
        <v>449</v>
      </c>
      <c r="C146" s="20" t="s">
        <v>450</v>
      </c>
      <c r="D146" s="22"/>
      <c r="E146" s="22"/>
      <c r="F146" s="24"/>
      <c r="G146" s="22"/>
      <c r="H146" s="20" t="s">
        <v>446</v>
      </c>
      <c r="I146" s="24"/>
      <c r="J146" s="29">
        <v>111</v>
      </c>
      <c r="K146" s="30">
        <f t="shared" si="6"/>
        <v>100</v>
      </c>
      <c r="L146" s="30">
        <f t="shared" si="7"/>
        <v>90</v>
      </c>
      <c r="M146" s="30">
        <f t="shared" si="8"/>
        <v>80</v>
      </c>
    </row>
    <row r="147" s="4" customFormat="1" ht="78.75" spans="1:13">
      <c r="A147" s="20">
        <v>66</v>
      </c>
      <c r="B147" s="21" t="s">
        <v>451</v>
      </c>
      <c r="C147" s="20" t="s">
        <v>452</v>
      </c>
      <c r="D147" s="22" t="s">
        <v>453</v>
      </c>
      <c r="E147" s="22" t="s">
        <v>454</v>
      </c>
      <c r="F147" s="24" t="s">
        <v>25</v>
      </c>
      <c r="G147" s="22"/>
      <c r="H147" s="20" t="s">
        <v>19</v>
      </c>
      <c r="I147" s="24"/>
      <c r="J147" s="29">
        <v>1502</v>
      </c>
      <c r="K147" s="30">
        <f t="shared" si="6"/>
        <v>1352</v>
      </c>
      <c r="L147" s="30">
        <f t="shared" si="7"/>
        <v>1217</v>
      </c>
      <c r="M147" s="30">
        <f t="shared" si="8"/>
        <v>1082</v>
      </c>
    </row>
    <row r="148" s="4" customFormat="1" ht="31" customHeight="1" spans="1:13">
      <c r="A148" s="20"/>
      <c r="B148" s="21" t="s">
        <v>455</v>
      </c>
      <c r="C148" s="20" t="s">
        <v>456</v>
      </c>
      <c r="D148" s="22"/>
      <c r="E148" s="22"/>
      <c r="F148" s="24"/>
      <c r="G148" s="22"/>
      <c r="H148" s="20" t="s">
        <v>19</v>
      </c>
      <c r="I148" s="24"/>
      <c r="J148" s="29">
        <v>300.4</v>
      </c>
      <c r="K148" s="30">
        <f t="shared" si="6"/>
        <v>270</v>
      </c>
      <c r="L148" s="30">
        <f t="shared" si="7"/>
        <v>243</v>
      </c>
      <c r="M148" s="30">
        <f t="shared" si="8"/>
        <v>216</v>
      </c>
    </row>
    <row r="149" s="4" customFormat="1" ht="94.5" spans="1:13">
      <c r="A149" s="20">
        <v>67</v>
      </c>
      <c r="B149" s="21" t="s">
        <v>457</v>
      </c>
      <c r="C149" s="20" t="s">
        <v>458</v>
      </c>
      <c r="D149" s="22" t="s">
        <v>459</v>
      </c>
      <c r="E149" s="22" t="s">
        <v>460</v>
      </c>
      <c r="F149" s="24" t="s">
        <v>25</v>
      </c>
      <c r="G149" s="22"/>
      <c r="H149" s="20" t="s">
        <v>56</v>
      </c>
      <c r="I149" s="24"/>
      <c r="J149" s="29">
        <v>1990</v>
      </c>
      <c r="K149" s="30">
        <f t="shared" si="6"/>
        <v>1791</v>
      </c>
      <c r="L149" s="30">
        <f t="shared" si="7"/>
        <v>1612</v>
      </c>
      <c r="M149" s="30">
        <f t="shared" si="8"/>
        <v>1433</v>
      </c>
    </row>
    <row r="150" s="4" customFormat="1" ht="31" customHeight="1" spans="1:13">
      <c r="A150" s="20"/>
      <c r="B150" s="21" t="s">
        <v>461</v>
      </c>
      <c r="C150" s="20" t="s">
        <v>462</v>
      </c>
      <c r="D150" s="22"/>
      <c r="E150" s="22"/>
      <c r="F150" s="24"/>
      <c r="G150" s="22"/>
      <c r="H150" s="20" t="s">
        <v>56</v>
      </c>
      <c r="I150" s="24"/>
      <c r="J150" s="29">
        <v>398</v>
      </c>
      <c r="K150" s="30">
        <f t="shared" si="6"/>
        <v>358</v>
      </c>
      <c r="L150" s="30">
        <f t="shared" si="7"/>
        <v>322</v>
      </c>
      <c r="M150" s="30">
        <f t="shared" si="8"/>
        <v>286</v>
      </c>
    </row>
    <row r="151" s="4" customFormat="1" ht="78.75" spans="1:13">
      <c r="A151" s="20">
        <v>68</v>
      </c>
      <c r="B151" s="21" t="s">
        <v>463</v>
      </c>
      <c r="C151" s="20" t="s">
        <v>464</v>
      </c>
      <c r="D151" s="22" t="s">
        <v>465</v>
      </c>
      <c r="E151" s="22" t="s">
        <v>466</v>
      </c>
      <c r="F151" s="24" t="s">
        <v>25</v>
      </c>
      <c r="G151" s="22"/>
      <c r="H151" s="20" t="s">
        <v>19</v>
      </c>
      <c r="I151" s="24"/>
      <c r="J151" s="29">
        <v>1081</v>
      </c>
      <c r="K151" s="30">
        <f t="shared" si="6"/>
        <v>973</v>
      </c>
      <c r="L151" s="30">
        <f t="shared" si="7"/>
        <v>876</v>
      </c>
      <c r="M151" s="30">
        <f t="shared" si="8"/>
        <v>778</v>
      </c>
    </row>
    <row r="152" s="4" customFormat="1" ht="31" customHeight="1" spans="1:13">
      <c r="A152" s="20"/>
      <c r="B152" s="21" t="s">
        <v>467</v>
      </c>
      <c r="C152" s="20" t="s">
        <v>468</v>
      </c>
      <c r="D152" s="22"/>
      <c r="E152" s="22"/>
      <c r="F152" s="24"/>
      <c r="G152" s="22"/>
      <c r="H152" s="20" t="s">
        <v>19</v>
      </c>
      <c r="I152" s="24"/>
      <c r="J152" s="29">
        <v>216.2</v>
      </c>
      <c r="K152" s="30">
        <f t="shared" si="6"/>
        <v>195</v>
      </c>
      <c r="L152" s="30">
        <f t="shared" si="7"/>
        <v>176</v>
      </c>
      <c r="M152" s="30">
        <f t="shared" si="8"/>
        <v>156</v>
      </c>
    </row>
    <row r="153" s="4" customFormat="1" ht="94.5" spans="1:13">
      <c r="A153" s="20">
        <v>69</v>
      </c>
      <c r="B153" s="21" t="s">
        <v>469</v>
      </c>
      <c r="C153" s="20" t="s">
        <v>470</v>
      </c>
      <c r="D153" s="22" t="s">
        <v>471</v>
      </c>
      <c r="E153" s="22" t="s">
        <v>472</v>
      </c>
      <c r="F153" s="24" t="s">
        <v>25</v>
      </c>
      <c r="G153" s="22" t="s">
        <v>473</v>
      </c>
      <c r="H153" s="20" t="s">
        <v>403</v>
      </c>
      <c r="I153" s="24" t="s">
        <v>474</v>
      </c>
      <c r="J153" s="29">
        <v>2750</v>
      </c>
      <c r="K153" s="30">
        <f t="shared" si="6"/>
        <v>2475</v>
      </c>
      <c r="L153" s="30">
        <f t="shared" si="7"/>
        <v>2228</v>
      </c>
      <c r="M153" s="30">
        <f t="shared" si="8"/>
        <v>1980</v>
      </c>
    </row>
    <row r="154" s="4" customFormat="1" ht="31" customHeight="1" spans="1:13">
      <c r="A154" s="20"/>
      <c r="B154" s="21" t="s">
        <v>475</v>
      </c>
      <c r="C154" s="20" t="s">
        <v>476</v>
      </c>
      <c r="D154" s="22"/>
      <c r="E154" s="22"/>
      <c r="F154" s="24"/>
      <c r="G154" s="22"/>
      <c r="H154" s="20" t="s">
        <v>403</v>
      </c>
      <c r="I154" s="24"/>
      <c r="J154" s="29">
        <v>550</v>
      </c>
      <c r="K154" s="30">
        <f t="shared" si="6"/>
        <v>495</v>
      </c>
      <c r="L154" s="30">
        <f t="shared" si="7"/>
        <v>446</v>
      </c>
      <c r="M154" s="30">
        <f t="shared" si="8"/>
        <v>396</v>
      </c>
    </row>
    <row r="155" s="4" customFormat="1" ht="31" customHeight="1" spans="1:13">
      <c r="A155" s="20"/>
      <c r="B155" s="21" t="s">
        <v>477</v>
      </c>
      <c r="C155" s="20" t="s">
        <v>478</v>
      </c>
      <c r="D155" s="22"/>
      <c r="E155" s="22"/>
      <c r="F155" s="24"/>
      <c r="G155" s="22"/>
      <c r="H155" s="20" t="s">
        <v>403</v>
      </c>
      <c r="I155" s="24" t="s">
        <v>474</v>
      </c>
      <c r="J155" s="29">
        <v>2750</v>
      </c>
      <c r="K155" s="30">
        <f t="shared" si="6"/>
        <v>2475</v>
      </c>
      <c r="L155" s="30">
        <f t="shared" si="7"/>
        <v>2228</v>
      </c>
      <c r="M155" s="30">
        <f t="shared" si="8"/>
        <v>1980</v>
      </c>
    </row>
    <row r="156" s="4" customFormat="1" ht="94.5" spans="1:13">
      <c r="A156" s="20">
        <v>70</v>
      </c>
      <c r="B156" s="21" t="s">
        <v>479</v>
      </c>
      <c r="C156" s="20" t="s">
        <v>480</v>
      </c>
      <c r="D156" s="22" t="s">
        <v>481</v>
      </c>
      <c r="E156" s="22" t="s">
        <v>482</v>
      </c>
      <c r="F156" s="24" t="s">
        <v>25</v>
      </c>
      <c r="G156" s="22"/>
      <c r="H156" s="20" t="s">
        <v>483</v>
      </c>
      <c r="I156" s="24"/>
      <c r="J156" s="29">
        <v>2750</v>
      </c>
      <c r="K156" s="30">
        <f t="shared" si="6"/>
        <v>2475</v>
      </c>
      <c r="L156" s="30">
        <f t="shared" si="7"/>
        <v>2228</v>
      </c>
      <c r="M156" s="30">
        <f t="shared" si="8"/>
        <v>1980</v>
      </c>
    </row>
    <row r="157" s="4" customFormat="1" ht="31" customHeight="1" spans="1:13">
      <c r="A157" s="20"/>
      <c r="B157" s="21" t="s">
        <v>484</v>
      </c>
      <c r="C157" s="20" t="s">
        <v>485</v>
      </c>
      <c r="D157" s="22"/>
      <c r="E157" s="22"/>
      <c r="F157" s="24"/>
      <c r="G157" s="22"/>
      <c r="H157" s="20" t="s">
        <v>483</v>
      </c>
      <c r="I157" s="24"/>
      <c r="J157" s="29">
        <v>550</v>
      </c>
      <c r="K157" s="30">
        <f t="shared" si="6"/>
        <v>495</v>
      </c>
      <c r="L157" s="30">
        <f t="shared" si="7"/>
        <v>446</v>
      </c>
      <c r="M157" s="30">
        <f t="shared" si="8"/>
        <v>396</v>
      </c>
    </row>
    <row r="158" s="4" customFormat="1" ht="78.75" spans="1:13">
      <c r="A158" s="20">
        <v>71</v>
      </c>
      <c r="B158" s="21" t="s">
        <v>486</v>
      </c>
      <c r="C158" s="20" t="s">
        <v>487</v>
      </c>
      <c r="D158" s="22" t="s">
        <v>488</v>
      </c>
      <c r="E158" s="22" t="s">
        <v>489</v>
      </c>
      <c r="F158" s="24" t="s">
        <v>25</v>
      </c>
      <c r="G158" s="22"/>
      <c r="H158" s="20" t="s">
        <v>490</v>
      </c>
      <c r="I158" s="24"/>
      <c r="J158" s="29">
        <v>3750</v>
      </c>
      <c r="K158" s="30">
        <f t="shared" si="6"/>
        <v>3375</v>
      </c>
      <c r="L158" s="30">
        <f t="shared" si="7"/>
        <v>3038</v>
      </c>
      <c r="M158" s="30">
        <f t="shared" si="8"/>
        <v>2700</v>
      </c>
    </row>
    <row r="159" s="4" customFormat="1" ht="31" customHeight="1" spans="1:13">
      <c r="A159" s="20"/>
      <c r="B159" s="21" t="s">
        <v>491</v>
      </c>
      <c r="C159" s="20" t="s">
        <v>492</v>
      </c>
      <c r="D159" s="22"/>
      <c r="E159" s="22"/>
      <c r="F159" s="24"/>
      <c r="G159" s="22"/>
      <c r="H159" s="20" t="s">
        <v>490</v>
      </c>
      <c r="I159" s="24"/>
      <c r="J159" s="29">
        <v>750</v>
      </c>
      <c r="K159" s="30">
        <f t="shared" si="6"/>
        <v>675</v>
      </c>
      <c r="L159" s="30">
        <f t="shared" si="7"/>
        <v>608</v>
      </c>
      <c r="M159" s="30">
        <f t="shared" si="8"/>
        <v>540</v>
      </c>
    </row>
    <row r="160" s="4" customFormat="1" ht="78.75" spans="1:13">
      <c r="A160" s="20">
        <v>72</v>
      </c>
      <c r="B160" s="21" t="s">
        <v>493</v>
      </c>
      <c r="C160" s="20" t="s">
        <v>494</v>
      </c>
      <c r="D160" s="22" t="s">
        <v>495</v>
      </c>
      <c r="E160" s="22" t="s">
        <v>496</v>
      </c>
      <c r="F160" s="24" t="s">
        <v>25</v>
      </c>
      <c r="G160" s="22"/>
      <c r="H160" s="20" t="s">
        <v>417</v>
      </c>
      <c r="I160" s="24"/>
      <c r="J160" s="29">
        <v>2250</v>
      </c>
      <c r="K160" s="30">
        <f t="shared" si="6"/>
        <v>2025</v>
      </c>
      <c r="L160" s="30">
        <f t="shared" si="7"/>
        <v>1823</v>
      </c>
      <c r="M160" s="30">
        <f t="shared" si="8"/>
        <v>1620</v>
      </c>
    </row>
    <row r="161" s="4" customFormat="1" ht="31" customHeight="1" spans="1:13">
      <c r="A161" s="20"/>
      <c r="B161" s="21" t="s">
        <v>497</v>
      </c>
      <c r="C161" s="20" t="s">
        <v>498</v>
      </c>
      <c r="D161" s="22"/>
      <c r="E161" s="22"/>
      <c r="F161" s="24"/>
      <c r="G161" s="22"/>
      <c r="H161" s="20" t="s">
        <v>417</v>
      </c>
      <c r="I161" s="24"/>
      <c r="J161" s="29">
        <v>450</v>
      </c>
      <c r="K161" s="30">
        <f t="shared" si="6"/>
        <v>405</v>
      </c>
      <c r="L161" s="30">
        <f t="shared" si="7"/>
        <v>365</v>
      </c>
      <c r="M161" s="30">
        <f t="shared" si="8"/>
        <v>324</v>
      </c>
    </row>
    <row r="162" s="4" customFormat="1" ht="94.5" spans="1:13">
      <c r="A162" s="20">
        <v>73</v>
      </c>
      <c r="B162" s="21" t="s">
        <v>499</v>
      </c>
      <c r="C162" s="20" t="s">
        <v>500</v>
      </c>
      <c r="D162" s="22" t="s">
        <v>223</v>
      </c>
      <c r="E162" s="22" t="s">
        <v>482</v>
      </c>
      <c r="F162" s="24" t="s">
        <v>25</v>
      </c>
      <c r="G162" s="22"/>
      <c r="H162" s="20" t="s">
        <v>417</v>
      </c>
      <c r="I162" s="24"/>
      <c r="J162" s="29">
        <v>3935</v>
      </c>
      <c r="K162" s="30">
        <f t="shared" si="6"/>
        <v>3542</v>
      </c>
      <c r="L162" s="30">
        <f t="shared" si="7"/>
        <v>3188</v>
      </c>
      <c r="M162" s="30">
        <f t="shared" si="8"/>
        <v>2834</v>
      </c>
    </row>
    <row r="163" s="4" customFormat="1" ht="31" customHeight="1" spans="1:13">
      <c r="A163" s="20"/>
      <c r="B163" s="21" t="s">
        <v>501</v>
      </c>
      <c r="C163" s="20" t="s">
        <v>502</v>
      </c>
      <c r="D163" s="22"/>
      <c r="E163" s="22"/>
      <c r="F163" s="24"/>
      <c r="G163" s="22"/>
      <c r="H163" s="20" t="s">
        <v>417</v>
      </c>
      <c r="I163" s="24"/>
      <c r="J163" s="29">
        <v>787</v>
      </c>
      <c r="K163" s="30">
        <f t="shared" si="6"/>
        <v>708</v>
      </c>
      <c r="L163" s="30">
        <f t="shared" si="7"/>
        <v>637</v>
      </c>
      <c r="M163" s="30">
        <f t="shared" si="8"/>
        <v>566</v>
      </c>
    </row>
    <row r="164" s="4" customFormat="1" ht="94.5" spans="1:13">
      <c r="A164" s="20">
        <v>74</v>
      </c>
      <c r="B164" s="21" t="s">
        <v>503</v>
      </c>
      <c r="C164" s="20" t="s">
        <v>504</v>
      </c>
      <c r="D164" s="22" t="s">
        <v>505</v>
      </c>
      <c r="E164" s="22" t="s">
        <v>506</v>
      </c>
      <c r="F164" s="24" t="s">
        <v>25</v>
      </c>
      <c r="G164" s="22"/>
      <c r="H164" s="20" t="s">
        <v>417</v>
      </c>
      <c r="I164" s="24"/>
      <c r="J164" s="29">
        <v>3935</v>
      </c>
      <c r="K164" s="30">
        <f t="shared" si="6"/>
        <v>3542</v>
      </c>
      <c r="L164" s="30">
        <f t="shared" si="7"/>
        <v>3188</v>
      </c>
      <c r="M164" s="30">
        <f t="shared" si="8"/>
        <v>2834</v>
      </c>
    </row>
    <row r="165" s="4" customFormat="1" ht="31" customHeight="1" spans="1:13">
      <c r="A165" s="20"/>
      <c r="B165" s="21" t="s">
        <v>507</v>
      </c>
      <c r="C165" s="20" t="s">
        <v>508</v>
      </c>
      <c r="D165" s="22"/>
      <c r="E165" s="22"/>
      <c r="F165" s="24"/>
      <c r="G165" s="22"/>
      <c r="H165" s="20" t="s">
        <v>417</v>
      </c>
      <c r="I165" s="24"/>
      <c r="J165" s="29">
        <v>787</v>
      </c>
      <c r="K165" s="30">
        <f t="shared" si="6"/>
        <v>708</v>
      </c>
      <c r="L165" s="30">
        <f t="shared" si="7"/>
        <v>637</v>
      </c>
      <c r="M165" s="30">
        <f t="shared" si="8"/>
        <v>566</v>
      </c>
    </row>
    <row r="166" s="4" customFormat="1" ht="94.5" spans="1:13">
      <c r="A166" s="20">
        <v>75</v>
      </c>
      <c r="B166" s="21" t="s">
        <v>509</v>
      </c>
      <c r="C166" s="20" t="s">
        <v>510</v>
      </c>
      <c r="D166" s="22" t="s">
        <v>511</v>
      </c>
      <c r="E166" s="22" t="s">
        <v>512</v>
      </c>
      <c r="F166" s="24" t="s">
        <v>25</v>
      </c>
      <c r="G166" s="22"/>
      <c r="H166" s="20" t="s">
        <v>483</v>
      </c>
      <c r="I166" s="24"/>
      <c r="J166" s="29">
        <v>1666</v>
      </c>
      <c r="K166" s="30">
        <f t="shared" si="6"/>
        <v>1499</v>
      </c>
      <c r="L166" s="30">
        <f t="shared" si="7"/>
        <v>1349</v>
      </c>
      <c r="M166" s="30">
        <f t="shared" si="8"/>
        <v>1199</v>
      </c>
    </row>
    <row r="167" s="4" customFormat="1" ht="31" customHeight="1" spans="1:13">
      <c r="A167" s="20"/>
      <c r="B167" s="21" t="s">
        <v>513</v>
      </c>
      <c r="C167" s="20" t="s">
        <v>514</v>
      </c>
      <c r="D167" s="22"/>
      <c r="E167" s="22"/>
      <c r="F167" s="24"/>
      <c r="G167" s="22"/>
      <c r="H167" s="20" t="s">
        <v>483</v>
      </c>
      <c r="I167" s="24"/>
      <c r="J167" s="29">
        <v>333.2</v>
      </c>
      <c r="K167" s="30">
        <f t="shared" si="6"/>
        <v>300</v>
      </c>
      <c r="L167" s="30">
        <f t="shared" si="7"/>
        <v>270</v>
      </c>
      <c r="M167" s="30">
        <f t="shared" si="8"/>
        <v>240</v>
      </c>
    </row>
    <row r="168" s="4" customFormat="1" ht="94.5" spans="1:13">
      <c r="A168" s="20">
        <v>76</v>
      </c>
      <c r="B168" s="21" t="s">
        <v>515</v>
      </c>
      <c r="C168" s="20" t="s">
        <v>516</v>
      </c>
      <c r="D168" s="22" t="s">
        <v>517</v>
      </c>
      <c r="E168" s="22" t="s">
        <v>512</v>
      </c>
      <c r="F168" s="24" t="s">
        <v>25</v>
      </c>
      <c r="G168" s="22"/>
      <c r="H168" s="20" t="s">
        <v>483</v>
      </c>
      <c r="I168" s="24" t="s">
        <v>518</v>
      </c>
      <c r="J168" s="29">
        <v>3197</v>
      </c>
      <c r="K168" s="30">
        <f t="shared" si="6"/>
        <v>2877</v>
      </c>
      <c r="L168" s="30">
        <f t="shared" si="7"/>
        <v>2589</v>
      </c>
      <c r="M168" s="30">
        <f t="shared" si="8"/>
        <v>2302</v>
      </c>
    </row>
    <row r="169" s="4" customFormat="1" ht="31" customHeight="1" spans="1:13">
      <c r="A169" s="20"/>
      <c r="B169" s="21" t="s">
        <v>519</v>
      </c>
      <c r="C169" s="20" t="s">
        <v>520</v>
      </c>
      <c r="D169" s="22"/>
      <c r="E169" s="22"/>
      <c r="F169" s="24"/>
      <c r="G169" s="22"/>
      <c r="H169" s="20" t="s">
        <v>483</v>
      </c>
      <c r="I169" s="24"/>
      <c r="J169" s="29">
        <v>639.4</v>
      </c>
      <c r="K169" s="30">
        <f t="shared" si="6"/>
        <v>575</v>
      </c>
      <c r="L169" s="30">
        <f t="shared" si="7"/>
        <v>518</v>
      </c>
      <c r="M169" s="30">
        <f t="shared" si="8"/>
        <v>460</v>
      </c>
    </row>
    <row r="170" s="4" customFormat="1" ht="94.5" spans="1:13">
      <c r="A170" s="20">
        <v>77</v>
      </c>
      <c r="B170" s="21" t="s">
        <v>521</v>
      </c>
      <c r="C170" s="20" t="s">
        <v>522</v>
      </c>
      <c r="D170" s="22" t="s">
        <v>523</v>
      </c>
      <c r="E170" s="22" t="s">
        <v>512</v>
      </c>
      <c r="F170" s="24" t="s">
        <v>25</v>
      </c>
      <c r="G170" s="22"/>
      <c r="H170" s="20" t="s">
        <v>417</v>
      </c>
      <c r="I170" s="24"/>
      <c r="J170" s="29">
        <v>1016</v>
      </c>
      <c r="K170" s="30">
        <f t="shared" si="6"/>
        <v>914</v>
      </c>
      <c r="L170" s="30">
        <f t="shared" si="7"/>
        <v>823</v>
      </c>
      <c r="M170" s="30">
        <f t="shared" si="8"/>
        <v>731</v>
      </c>
    </row>
    <row r="171" s="4" customFormat="1" ht="31" customHeight="1" spans="1:13">
      <c r="A171" s="20"/>
      <c r="B171" s="21" t="s">
        <v>524</v>
      </c>
      <c r="C171" s="20" t="s">
        <v>525</v>
      </c>
      <c r="D171" s="22"/>
      <c r="E171" s="22"/>
      <c r="F171" s="24"/>
      <c r="G171" s="22"/>
      <c r="H171" s="20" t="s">
        <v>417</v>
      </c>
      <c r="I171" s="24"/>
      <c r="J171" s="29">
        <v>203.2</v>
      </c>
      <c r="K171" s="30">
        <f t="shared" si="6"/>
        <v>183</v>
      </c>
      <c r="L171" s="30">
        <f t="shared" si="7"/>
        <v>165</v>
      </c>
      <c r="M171" s="30">
        <f t="shared" si="8"/>
        <v>146</v>
      </c>
    </row>
    <row r="172" s="4" customFormat="1" ht="100" customHeight="1" spans="1:13">
      <c r="A172" s="20">
        <v>78</v>
      </c>
      <c r="B172" s="21" t="s">
        <v>526</v>
      </c>
      <c r="C172" s="20" t="s">
        <v>527</v>
      </c>
      <c r="D172" s="22" t="s">
        <v>528</v>
      </c>
      <c r="E172" s="22" t="s">
        <v>529</v>
      </c>
      <c r="F172" s="24" t="s">
        <v>25</v>
      </c>
      <c r="G172" s="22"/>
      <c r="H172" s="20" t="s">
        <v>290</v>
      </c>
      <c r="I172" s="24"/>
      <c r="J172" s="29">
        <v>1900</v>
      </c>
      <c r="K172" s="30">
        <f t="shared" si="6"/>
        <v>1710</v>
      </c>
      <c r="L172" s="30">
        <f t="shared" si="7"/>
        <v>1539</v>
      </c>
      <c r="M172" s="30">
        <f t="shared" si="8"/>
        <v>1368</v>
      </c>
    </row>
    <row r="173" s="4" customFormat="1" ht="31" customHeight="1" spans="1:13">
      <c r="A173" s="20"/>
      <c r="B173" s="21" t="s">
        <v>530</v>
      </c>
      <c r="C173" s="20" t="s">
        <v>531</v>
      </c>
      <c r="D173" s="22"/>
      <c r="E173" s="22"/>
      <c r="F173" s="24"/>
      <c r="G173" s="22"/>
      <c r="H173" s="20" t="s">
        <v>290</v>
      </c>
      <c r="I173" s="24"/>
      <c r="J173" s="29">
        <v>380</v>
      </c>
      <c r="K173" s="30">
        <f t="shared" si="6"/>
        <v>342</v>
      </c>
      <c r="L173" s="30">
        <f t="shared" si="7"/>
        <v>308</v>
      </c>
      <c r="M173" s="30">
        <f t="shared" si="8"/>
        <v>274</v>
      </c>
    </row>
    <row r="174" s="4" customFormat="1" ht="96" customHeight="1" spans="1:13">
      <c r="A174" s="20">
        <v>79</v>
      </c>
      <c r="B174" s="21" t="s">
        <v>532</v>
      </c>
      <c r="C174" s="20" t="s">
        <v>533</v>
      </c>
      <c r="D174" s="22" t="s">
        <v>534</v>
      </c>
      <c r="E174" s="22" t="s">
        <v>529</v>
      </c>
      <c r="F174" s="24" t="s">
        <v>25</v>
      </c>
      <c r="G174" s="22"/>
      <c r="H174" s="20" t="s">
        <v>290</v>
      </c>
      <c r="I174" s="24"/>
      <c r="J174" s="29">
        <v>2880</v>
      </c>
      <c r="K174" s="30">
        <f t="shared" si="6"/>
        <v>2592</v>
      </c>
      <c r="L174" s="30">
        <f t="shared" si="7"/>
        <v>2333</v>
      </c>
      <c r="M174" s="30">
        <f t="shared" si="8"/>
        <v>2074</v>
      </c>
    </row>
    <row r="175" s="4" customFormat="1" ht="36" customHeight="1" spans="1:13">
      <c r="A175" s="20"/>
      <c r="B175" s="21" t="s">
        <v>535</v>
      </c>
      <c r="C175" s="20" t="s">
        <v>536</v>
      </c>
      <c r="D175" s="22"/>
      <c r="E175" s="22"/>
      <c r="F175" s="24"/>
      <c r="G175" s="22"/>
      <c r="H175" s="20" t="s">
        <v>290</v>
      </c>
      <c r="I175" s="24"/>
      <c r="J175" s="29">
        <v>576</v>
      </c>
      <c r="K175" s="30">
        <f t="shared" si="6"/>
        <v>518</v>
      </c>
      <c r="L175" s="30">
        <f t="shared" si="7"/>
        <v>466</v>
      </c>
      <c r="M175" s="30">
        <f t="shared" si="8"/>
        <v>414</v>
      </c>
    </row>
    <row r="176" s="4" customFormat="1" ht="94.5" spans="1:13">
      <c r="A176" s="20">
        <v>80</v>
      </c>
      <c r="B176" s="21" t="s">
        <v>537</v>
      </c>
      <c r="C176" s="20" t="s">
        <v>538</v>
      </c>
      <c r="D176" s="22" t="s">
        <v>539</v>
      </c>
      <c r="E176" s="22" t="s">
        <v>540</v>
      </c>
      <c r="F176" s="24" t="s">
        <v>25</v>
      </c>
      <c r="G176" s="22"/>
      <c r="H176" s="20" t="s">
        <v>290</v>
      </c>
      <c r="I176" s="24" t="s">
        <v>541</v>
      </c>
      <c r="J176" s="29">
        <v>2375</v>
      </c>
      <c r="K176" s="30">
        <f t="shared" si="6"/>
        <v>2138</v>
      </c>
      <c r="L176" s="30">
        <f t="shared" si="7"/>
        <v>1924</v>
      </c>
      <c r="M176" s="30">
        <f t="shared" si="8"/>
        <v>1710</v>
      </c>
    </row>
    <row r="177" s="4" customFormat="1" ht="36" customHeight="1" spans="1:13">
      <c r="A177" s="20"/>
      <c r="B177" s="21" t="s">
        <v>542</v>
      </c>
      <c r="C177" s="20" t="s">
        <v>543</v>
      </c>
      <c r="D177" s="22"/>
      <c r="E177" s="22"/>
      <c r="F177" s="24"/>
      <c r="G177" s="22"/>
      <c r="H177" s="20" t="s">
        <v>290</v>
      </c>
      <c r="I177" s="24"/>
      <c r="J177" s="29">
        <v>475</v>
      </c>
      <c r="K177" s="30">
        <f t="shared" si="6"/>
        <v>428</v>
      </c>
      <c r="L177" s="30">
        <f t="shared" si="7"/>
        <v>385</v>
      </c>
      <c r="M177" s="30">
        <f t="shared" si="8"/>
        <v>342</v>
      </c>
    </row>
    <row r="178" s="4" customFormat="1" ht="45" customHeight="1" spans="1:13">
      <c r="A178" s="20">
        <v>81</v>
      </c>
      <c r="B178" s="21" t="s">
        <v>544</v>
      </c>
      <c r="C178" s="20" t="s">
        <v>545</v>
      </c>
      <c r="D178" s="22" t="s">
        <v>546</v>
      </c>
      <c r="E178" s="22" t="s">
        <v>540</v>
      </c>
      <c r="F178" s="24" t="s">
        <v>25</v>
      </c>
      <c r="G178" s="22"/>
      <c r="H178" s="20" t="s">
        <v>290</v>
      </c>
      <c r="I178" s="24" t="s">
        <v>547</v>
      </c>
      <c r="J178" s="29">
        <v>4821</v>
      </c>
      <c r="K178" s="30">
        <f t="shared" si="6"/>
        <v>4339</v>
      </c>
      <c r="L178" s="30">
        <f t="shared" si="7"/>
        <v>3905</v>
      </c>
      <c r="M178" s="30">
        <f t="shared" si="8"/>
        <v>3471</v>
      </c>
    </row>
    <row r="179" s="4" customFormat="1" ht="41" customHeight="1" spans="1:13">
      <c r="A179" s="20"/>
      <c r="B179" s="21" t="s">
        <v>548</v>
      </c>
      <c r="C179" s="20" t="s">
        <v>549</v>
      </c>
      <c r="D179" s="22"/>
      <c r="E179" s="22"/>
      <c r="F179" s="24"/>
      <c r="G179" s="22"/>
      <c r="H179" s="20" t="s">
        <v>290</v>
      </c>
      <c r="I179" s="24"/>
      <c r="J179" s="29">
        <v>964.2</v>
      </c>
      <c r="K179" s="30">
        <f t="shared" si="6"/>
        <v>868</v>
      </c>
      <c r="L179" s="30">
        <f t="shared" si="7"/>
        <v>781</v>
      </c>
      <c r="M179" s="30">
        <f t="shared" si="8"/>
        <v>694</v>
      </c>
    </row>
    <row r="180" s="6" customFormat="1" ht="94.5" spans="1:13">
      <c r="A180" s="20">
        <v>82</v>
      </c>
      <c r="B180" s="21" t="s">
        <v>550</v>
      </c>
      <c r="C180" s="20" t="s">
        <v>551</v>
      </c>
      <c r="D180" s="22" t="s">
        <v>552</v>
      </c>
      <c r="E180" s="22" t="s">
        <v>553</v>
      </c>
      <c r="F180" s="24" t="s">
        <v>25</v>
      </c>
      <c r="G180" s="22"/>
      <c r="H180" s="20" t="s">
        <v>290</v>
      </c>
      <c r="I180" s="24"/>
      <c r="J180" s="29">
        <v>2600</v>
      </c>
      <c r="K180" s="30">
        <f t="shared" si="6"/>
        <v>2340</v>
      </c>
      <c r="L180" s="30">
        <f t="shared" si="7"/>
        <v>2106</v>
      </c>
      <c r="M180" s="30">
        <f t="shared" si="8"/>
        <v>1872</v>
      </c>
    </row>
    <row r="181" s="6" customFormat="1" ht="39" customHeight="1" spans="1:13">
      <c r="A181" s="20"/>
      <c r="B181" s="21" t="s">
        <v>554</v>
      </c>
      <c r="C181" s="20" t="s">
        <v>555</v>
      </c>
      <c r="D181" s="22"/>
      <c r="E181" s="22"/>
      <c r="F181" s="24"/>
      <c r="G181" s="22"/>
      <c r="H181" s="20" t="s">
        <v>290</v>
      </c>
      <c r="I181" s="24"/>
      <c r="J181" s="29">
        <v>520</v>
      </c>
      <c r="K181" s="30">
        <f t="shared" si="6"/>
        <v>468</v>
      </c>
      <c r="L181" s="30">
        <f t="shared" si="7"/>
        <v>421</v>
      </c>
      <c r="M181" s="30">
        <f t="shared" si="8"/>
        <v>374</v>
      </c>
    </row>
    <row r="182" s="6" customFormat="1" ht="78.75" spans="1:13">
      <c r="A182" s="20">
        <v>83</v>
      </c>
      <c r="B182" s="21" t="s">
        <v>556</v>
      </c>
      <c r="C182" s="20" t="s">
        <v>557</v>
      </c>
      <c r="D182" s="22" t="s">
        <v>558</v>
      </c>
      <c r="E182" s="22" t="s">
        <v>559</v>
      </c>
      <c r="F182" s="24" t="s">
        <v>25</v>
      </c>
      <c r="G182" s="22"/>
      <c r="H182" s="20" t="s">
        <v>290</v>
      </c>
      <c r="I182" s="24" t="s">
        <v>560</v>
      </c>
      <c r="J182" s="29">
        <v>1760</v>
      </c>
      <c r="K182" s="30">
        <f t="shared" si="6"/>
        <v>1584</v>
      </c>
      <c r="L182" s="30">
        <f t="shared" si="7"/>
        <v>1426</v>
      </c>
      <c r="M182" s="30">
        <f t="shared" si="8"/>
        <v>1267</v>
      </c>
    </row>
    <row r="183" s="6" customFormat="1" ht="31" customHeight="1" spans="1:13">
      <c r="A183" s="20"/>
      <c r="B183" s="21" t="s">
        <v>561</v>
      </c>
      <c r="C183" s="20" t="s">
        <v>562</v>
      </c>
      <c r="D183" s="22"/>
      <c r="E183" s="22"/>
      <c r="F183" s="24"/>
      <c r="G183" s="22"/>
      <c r="H183" s="20" t="s">
        <v>290</v>
      </c>
      <c r="I183" s="24"/>
      <c r="J183" s="29">
        <v>352</v>
      </c>
      <c r="K183" s="30">
        <f t="shared" si="6"/>
        <v>317</v>
      </c>
      <c r="L183" s="30">
        <f t="shared" si="7"/>
        <v>285</v>
      </c>
      <c r="M183" s="30">
        <f t="shared" si="8"/>
        <v>254</v>
      </c>
    </row>
    <row r="184" s="6" customFormat="1" ht="107" customHeight="1" spans="1:13">
      <c r="A184" s="20">
        <v>84</v>
      </c>
      <c r="B184" s="21" t="s">
        <v>563</v>
      </c>
      <c r="C184" s="20" t="s">
        <v>564</v>
      </c>
      <c r="D184" s="22" t="s">
        <v>565</v>
      </c>
      <c r="E184" s="22" t="s">
        <v>566</v>
      </c>
      <c r="F184" s="24" t="s">
        <v>25</v>
      </c>
      <c r="G184" s="22"/>
      <c r="H184" s="20" t="s">
        <v>417</v>
      </c>
      <c r="I184" s="24"/>
      <c r="J184" s="29">
        <v>1459</v>
      </c>
      <c r="K184" s="30">
        <f t="shared" si="6"/>
        <v>1313</v>
      </c>
      <c r="L184" s="30">
        <f t="shared" si="7"/>
        <v>1182</v>
      </c>
      <c r="M184" s="30">
        <f t="shared" si="8"/>
        <v>1050</v>
      </c>
    </row>
    <row r="185" s="6" customFormat="1" ht="41" customHeight="1" spans="1:13">
      <c r="A185" s="20"/>
      <c r="B185" s="21" t="s">
        <v>567</v>
      </c>
      <c r="C185" s="20" t="s">
        <v>568</v>
      </c>
      <c r="D185" s="22"/>
      <c r="E185" s="22"/>
      <c r="F185" s="24"/>
      <c r="G185" s="22"/>
      <c r="H185" s="20" t="s">
        <v>417</v>
      </c>
      <c r="I185" s="24"/>
      <c r="J185" s="29">
        <v>291.8</v>
      </c>
      <c r="K185" s="30">
        <f t="shared" si="6"/>
        <v>263</v>
      </c>
      <c r="L185" s="30">
        <f t="shared" si="7"/>
        <v>237</v>
      </c>
      <c r="M185" s="30">
        <f t="shared" si="8"/>
        <v>210</v>
      </c>
    </row>
    <row r="186" s="4" customFormat="1" ht="94.5" spans="1:13">
      <c r="A186" s="20">
        <v>85</v>
      </c>
      <c r="B186" s="21" t="s">
        <v>569</v>
      </c>
      <c r="C186" s="20" t="s">
        <v>570</v>
      </c>
      <c r="D186" s="22" t="s">
        <v>571</v>
      </c>
      <c r="E186" s="22" t="s">
        <v>572</v>
      </c>
      <c r="F186" s="24" t="s">
        <v>25</v>
      </c>
      <c r="G186" s="22"/>
      <c r="H186" s="20" t="s">
        <v>290</v>
      </c>
      <c r="I186" s="24" t="s">
        <v>573</v>
      </c>
      <c r="J186" s="29">
        <v>1470</v>
      </c>
      <c r="K186" s="30">
        <f t="shared" si="6"/>
        <v>1323</v>
      </c>
      <c r="L186" s="30">
        <f t="shared" si="7"/>
        <v>1191</v>
      </c>
      <c r="M186" s="30">
        <f t="shared" si="8"/>
        <v>1058</v>
      </c>
    </row>
    <row r="187" s="4" customFormat="1" ht="46" customHeight="1" spans="1:13">
      <c r="A187" s="20"/>
      <c r="B187" s="21" t="s">
        <v>574</v>
      </c>
      <c r="C187" s="20" t="s">
        <v>575</v>
      </c>
      <c r="D187" s="22"/>
      <c r="E187" s="22"/>
      <c r="F187" s="24"/>
      <c r="G187" s="22"/>
      <c r="H187" s="20" t="s">
        <v>290</v>
      </c>
      <c r="I187" s="24"/>
      <c r="J187" s="29">
        <v>294</v>
      </c>
      <c r="K187" s="30">
        <f t="shared" si="6"/>
        <v>265</v>
      </c>
      <c r="L187" s="30">
        <f t="shared" si="7"/>
        <v>239</v>
      </c>
      <c r="M187" s="30">
        <f t="shared" si="8"/>
        <v>212</v>
      </c>
    </row>
    <row r="188" s="4" customFormat="1" ht="64" customHeight="1" spans="1:13">
      <c r="A188" s="20">
        <v>86</v>
      </c>
      <c r="B188" s="21" t="s">
        <v>576</v>
      </c>
      <c r="C188" s="20" t="s">
        <v>577</v>
      </c>
      <c r="D188" s="22" t="s">
        <v>578</v>
      </c>
      <c r="E188" s="22" t="s">
        <v>572</v>
      </c>
      <c r="F188" s="24" t="s">
        <v>25</v>
      </c>
      <c r="G188" s="22"/>
      <c r="H188" s="20" t="s">
        <v>290</v>
      </c>
      <c r="I188" s="24" t="s">
        <v>573</v>
      </c>
      <c r="J188" s="29">
        <v>2300</v>
      </c>
      <c r="K188" s="30">
        <f t="shared" si="6"/>
        <v>2070</v>
      </c>
      <c r="L188" s="30">
        <f t="shared" si="7"/>
        <v>1863</v>
      </c>
      <c r="M188" s="30">
        <f t="shared" si="8"/>
        <v>1656</v>
      </c>
    </row>
    <row r="189" s="4" customFormat="1" ht="36" customHeight="1" spans="1:13">
      <c r="A189" s="20"/>
      <c r="B189" s="21" t="s">
        <v>579</v>
      </c>
      <c r="C189" s="20" t="s">
        <v>580</v>
      </c>
      <c r="D189" s="22"/>
      <c r="E189" s="22"/>
      <c r="F189" s="24"/>
      <c r="G189" s="22"/>
      <c r="H189" s="20" t="s">
        <v>290</v>
      </c>
      <c r="I189" s="24"/>
      <c r="J189" s="29">
        <v>460</v>
      </c>
      <c r="K189" s="30">
        <f t="shared" si="6"/>
        <v>414</v>
      </c>
      <c r="L189" s="30">
        <f t="shared" si="7"/>
        <v>373</v>
      </c>
      <c r="M189" s="30">
        <f t="shared" si="8"/>
        <v>331</v>
      </c>
    </row>
    <row r="190" s="4" customFormat="1" ht="64" customHeight="1" spans="1:13">
      <c r="A190" s="20">
        <v>87</v>
      </c>
      <c r="B190" s="21" t="s">
        <v>581</v>
      </c>
      <c r="C190" s="20" t="s">
        <v>582</v>
      </c>
      <c r="D190" s="22" t="s">
        <v>583</v>
      </c>
      <c r="E190" s="22" t="s">
        <v>584</v>
      </c>
      <c r="F190" s="24" t="s">
        <v>25</v>
      </c>
      <c r="G190" s="22"/>
      <c r="H190" s="20" t="s">
        <v>290</v>
      </c>
      <c r="I190" s="24"/>
      <c r="J190" s="29">
        <v>1300</v>
      </c>
      <c r="K190" s="30">
        <f t="shared" si="6"/>
        <v>1170</v>
      </c>
      <c r="L190" s="30">
        <f t="shared" si="7"/>
        <v>1053</v>
      </c>
      <c r="M190" s="30">
        <f t="shared" si="8"/>
        <v>936</v>
      </c>
    </row>
    <row r="191" s="4" customFormat="1" ht="31" customHeight="1" spans="1:13">
      <c r="A191" s="20"/>
      <c r="B191" s="21" t="s">
        <v>585</v>
      </c>
      <c r="C191" s="20" t="s">
        <v>586</v>
      </c>
      <c r="D191" s="22"/>
      <c r="E191" s="22"/>
      <c r="F191" s="24"/>
      <c r="G191" s="22"/>
      <c r="H191" s="20" t="s">
        <v>290</v>
      </c>
      <c r="I191" s="24"/>
      <c r="J191" s="29">
        <v>260</v>
      </c>
      <c r="K191" s="30">
        <f t="shared" si="6"/>
        <v>234</v>
      </c>
      <c r="L191" s="30">
        <f t="shared" si="7"/>
        <v>211</v>
      </c>
      <c r="M191" s="30">
        <f t="shared" si="8"/>
        <v>187</v>
      </c>
    </row>
    <row r="192" s="4" customFormat="1" ht="66" customHeight="1" spans="1:13">
      <c r="A192" s="20">
        <v>88</v>
      </c>
      <c r="B192" s="21" t="s">
        <v>587</v>
      </c>
      <c r="C192" s="20" t="s">
        <v>588</v>
      </c>
      <c r="D192" s="22" t="s">
        <v>589</v>
      </c>
      <c r="E192" s="22" t="s">
        <v>584</v>
      </c>
      <c r="F192" s="24" t="s">
        <v>25</v>
      </c>
      <c r="G192" s="22"/>
      <c r="H192" s="20" t="s">
        <v>290</v>
      </c>
      <c r="I192" s="24"/>
      <c r="J192" s="29">
        <v>2323</v>
      </c>
      <c r="K192" s="30">
        <f t="shared" si="6"/>
        <v>2091</v>
      </c>
      <c r="L192" s="30">
        <f t="shared" si="7"/>
        <v>1882</v>
      </c>
      <c r="M192" s="30">
        <f t="shared" si="8"/>
        <v>1673</v>
      </c>
    </row>
    <row r="193" s="4" customFormat="1" ht="31" customHeight="1" spans="1:13">
      <c r="A193" s="20"/>
      <c r="B193" s="21" t="s">
        <v>590</v>
      </c>
      <c r="C193" s="20" t="s">
        <v>591</v>
      </c>
      <c r="D193" s="22"/>
      <c r="E193" s="22"/>
      <c r="F193" s="24"/>
      <c r="G193" s="22"/>
      <c r="H193" s="20" t="s">
        <v>290</v>
      </c>
      <c r="I193" s="24"/>
      <c r="J193" s="29">
        <v>464.6</v>
      </c>
      <c r="K193" s="30">
        <f t="shared" si="6"/>
        <v>418</v>
      </c>
      <c r="L193" s="30">
        <f t="shared" si="7"/>
        <v>376</v>
      </c>
      <c r="M193" s="30">
        <f t="shared" si="8"/>
        <v>334</v>
      </c>
    </row>
    <row r="194" s="4" customFormat="1" ht="44" customHeight="1" spans="1:13">
      <c r="A194" s="20">
        <v>89</v>
      </c>
      <c r="B194" s="21" t="s">
        <v>592</v>
      </c>
      <c r="C194" s="20" t="s">
        <v>593</v>
      </c>
      <c r="D194" s="22" t="s">
        <v>594</v>
      </c>
      <c r="E194" s="22" t="s">
        <v>595</v>
      </c>
      <c r="F194" s="24" t="s">
        <v>25</v>
      </c>
      <c r="G194" s="22"/>
      <c r="H194" s="20" t="s">
        <v>290</v>
      </c>
      <c r="I194" s="4" t="s">
        <v>596</v>
      </c>
      <c r="J194" s="29">
        <v>1350</v>
      </c>
      <c r="K194" s="30">
        <f t="shared" si="6"/>
        <v>1215</v>
      </c>
      <c r="L194" s="30">
        <f t="shared" si="7"/>
        <v>1094</v>
      </c>
      <c r="M194" s="30">
        <f t="shared" si="8"/>
        <v>972</v>
      </c>
    </row>
    <row r="195" s="4" customFormat="1" ht="31" customHeight="1" spans="1:13">
      <c r="A195" s="20"/>
      <c r="B195" s="21" t="s">
        <v>597</v>
      </c>
      <c r="C195" s="20" t="s">
        <v>598</v>
      </c>
      <c r="D195" s="22"/>
      <c r="E195" s="22"/>
      <c r="F195" s="24"/>
      <c r="G195" s="22"/>
      <c r="H195" s="20" t="s">
        <v>290</v>
      </c>
      <c r="I195" s="24"/>
      <c r="J195" s="29">
        <v>270</v>
      </c>
      <c r="K195" s="30">
        <f t="shared" si="6"/>
        <v>243</v>
      </c>
      <c r="L195" s="30">
        <f t="shared" si="7"/>
        <v>219</v>
      </c>
      <c r="M195" s="30">
        <f t="shared" si="8"/>
        <v>194</v>
      </c>
    </row>
    <row r="196" s="4" customFormat="1" ht="78.75" spans="1:13">
      <c r="A196" s="20">
        <v>90</v>
      </c>
      <c r="B196" s="21" t="s">
        <v>599</v>
      </c>
      <c r="C196" s="20" t="s">
        <v>600</v>
      </c>
      <c r="D196" s="22" t="s">
        <v>601</v>
      </c>
      <c r="E196" s="22" t="s">
        <v>595</v>
      </c>
      <c r="F196" s="24" t="s">
        <v>25</v>
      </c>
      <c r="G196" s="22"/>
      <c r="H196" s="20" t="s">
        <v>290</v>
      </c>
      <c r="I196" s="24"/>
      <c r="J196" s="29">
        <v>2060</v>
      </c>
      <c r="K196" s="30">
        <f t="shared" si="6"/>
        <v>1854</v>
      </c>
      <c r="L196" s="30">
        <f t="shared" si="7"/>
        <v>1669</v>
      </c>
      <c r="M196" s="30">
        <f t="shared" si="8"/>
        <v>1483</v>
      </c>
    </row>
    <row r="197" s="4" customFormat="1" ht="31" customHeight="1" spans="1:13">
      <c r="A197" s="20"/>
      <c r="B197" s="21" t="s">
        <v>602</v>
      </c>
      <c r="C197" s="20" t="s">
        <v>603</v>
      </c>
      <c r="D197" s="22"/>
      <c r="E197" s="22"/>
      <c r="F197" s="24"/>
      <c r="G197" s="22"/>
      <c r="H197" s="20" t="s">
        <v>290</v>
      </c>
      <c r="I197" s="24"/>
      <c r="J197" s="29">
        <v>412</v>
      </c>
      <c r="K197" s="30">
        <f t="shared" ref="K197:K239" si="9">ROUND(J197*0.9,0)</f>
        <v>371</v>
      </c>
      <c r="L197" s="30">
        <f t="shared" ref="L197:L239" si="10">ROUND(K197*0.9,0)</f>
        <v>334</v>
      </c>
      <c r="M197" s="30">
        <f t="shared" ref="M197:M239" si="11">ROUND(K197*0.8,0)</f>
        <v>297</v>
      </c>
    </row>
    <row r="198" s="4" customFormat="1" ht="78.75" spans="1:13">
      <c r="A198" s="20">
        <v>91</v>
      </c>
      <c r="B198" s="21" t="s">
        <v>604</v>
      </c>
      <c r="C198" s="20" t="s">
        <v>605</v>
      </c>
      <c r="D198" s="22" t="s">
        <v>606</v>
      </c>
      <c r="E198" s="22" t="s">
        <v>607</v>
      </c>
      <c r="F198" s="24" t="s">
        <v>608</v>
      </c>
      <c r="G198" s="22"/>
      <c r="H198" s="20" t="s">
        <v>290</v>
      </c>
      <c r="I198" s="24"/>
      <c r="J198" s="29">
        <v>2720</v>
      </c>
      <c r="K198" s="30">
        <f t="shared" si="9"/>
        <v>2448</v>
      </c>
      <c r="L198" s="30">
        <f t="shared" si="10"/>
        <v>2203</v>
      </c>
      <c r="M198" s="30">
        <f t="shared" si="11"/>
        <v>1958</v>
      </c>
    </row>
    <row r="199" s="4" customFormat="1" ht="31" customHeight="1" spans="1:13">
      <c r="A199" s="20"/>
      <c r="B199" s="21" t="s">
        <v>609</v>
      </c>
      <c r="C199" s="20" t="s">
        <v>610</v>
      </c>
      <c r="D199" s="22"/>
      <c r="E199" s="22"/>
      <c r="F199" s="24"/>
      <c r="G199" s="22"/>
      <c r="H199" s="20" t="s">
        <v>290</v>
      </c>
      <c r="I199" s="24"/>
      <c r="J199" s="29">
        <v>544</v>
      </c>
      <c r="K199" s="30">
        <f t="shared" si="9"/>
        <v>490</v>
      </c>
      <c r="L199" s="30">
        <f t="shared" si="10"/>
        <v>441</v>
      </c>
      <c r="M199" s="30">
        <f t="shared" si="11"/>
        <v>392</v>
      </c>
    </row>
    <row r="200" s="4" customFormat="1" ht="31" customHeight="1" spans="1:13">
      <c r="A200" s="20"/>
      <c r="B200" s="43" t="s">
        <v>611</v>
      </c>
      <c r="C200" s="20" t="s">
        <v>612</v>
      </c>
      <c r="D200" s="31"/>
      <c r="E200" s="22"/>
      <c r="F200" s="24"/>
      <c r="G200" s="22"/>
      <c r="H200" s="20" t="s">
        <v>290</v>
      </c>
      <c r="I200" s="24"/>
      <c r="J200" s="29">
        <v>1375</v>
      </c>
      <c r="K200" s="30">
        <f t="shared" si="9"/>
        <v>1238</v>
      </c>
      <c r="L200" s="30">
        <f t="shared" si="10"/>
        <v>1114</v>
      </c>
      <c r="M200" s="30">
        <f t="shared" si="11"/>
        <v>990</v>
      </c>
    </row>
    <row r="201" s="4" customFormat="1" ht="78.75" spans="1:13">
      <c r="A201" s="20">
        <v>92</v>
      </c>
      <c r="B201" s="21" t="s">
        <v>613</v>
      </c>
      <c r="C201" s="20" t="s">
        <v>614</v>
      </c>
      <c r="D201" s="22" t="s">
        <v>606</v>
      </c>
      <c r="E201" s="22" t="s">
        <v>607</v>
      </c>
      <c r="F201" s="24" t="s">
        <v>608</v>
      </c>
      <c r="G201" s="22"/>
      <c r="H201" s="20" t="s">
        <v>290</v>
      </c>
      <c r="I201" s="24"/>
      <c r="J201" s="29">
        <v>4465</v>
      </c>
      <c r="K201" s="30">
        <f t="shared" si="9"/>
        <v>4019</v>
      </c>
      <c r="L201" s="30">
        <f t="shared" si="10"/>
        <v>3617</v>
      </c>
      <c r="M201" s="30">
        <f t="shared" si="11"/>
        <v>3215</v>
      </c>
    </row>
    <row r="202" s="4" customFormat="1" ht="31" customHeight="1" spans="1:13">
      <c r="A202" s="20"/>
      <c r="B202" s="21" t="s">
        <v>615</v>
      </c>
      <c r="C202" s="20" t="s">
        <v>616</v>
      </c>
      <c r="D202" s="22"/>
      <c r="E202" s="22"/>
      <c r="F202" s="24"/>
      <c r="G202" s="22"/>
      <c r="H202" s="20" t="s">
        <v>290</v>
      </c>
      <c r="I202" s="24"/>
      <c r="J202" s="29">
        <v>893</v>
      </c>
      <c r="K202" s="30">
        <f t="shared" si="9"/>
        <v>804</v>
      </c>
      <c r="L202" s="30">
        <f t="shared" si="10"/>
        <v>724</v>
      </c>
      <c r="M202" s="30">
        <f t="shared" si="11"/>
        <v>643</v>
      </c>
    </row>
    <row r="203" s="4" customFormat="1" ht="31" customHeight="1" spans="1:13">
      <c r="A203" s="20"/>
      <c r="B203" s="21" t="s">
        <v>617</v>
      </c>
      <c r="C203" s="20" t="s">
        <v>618</v>
      </c>
      <c r="D203" s="22"/>
      <c r="E203" s="22"/>
      <c r="F203" s="24"/>
      <c r="G203" s="22"/>
      <c r="H203" s="20" t="s">
        <v>290</v>
      </c>
      <c r="I203" s="24"/>
      <c r="J203" s="29">
        <v>2233</v>
      </c>
      <c r="K203" s="30">
        <f t="shared" si="9"/>
        <v>2010</v>
      </c>
      <c r="L203" s="30">
        <f t="shared" si="10"/>
        <v>1809</v>
      </c>
      <c r="M203" s="30">
        <f t="shared" si="11"/>
        <v>1608</v>
      </c>
    </row>
    <row r="204" s="4" customFormat="1" ht="94.5" spans="1:13">
      <c r="A204" s="20">
        <v>93</v>
      </c>
      <c r="B204" s="21" t="s">
        <v>619</v>
      </c>
      <c r="C204" s="20" t="s">
        <v>620</v>
      </c>
      <c r="D204" s="22" t="s">
        <v>621</v>
      </c>
      <c r="E204" s="22" t="s">
        <v>622</v>
      </c>
      <c r="F204" s="24" t="s">
        <v>25</v>
      </c>
      <c r="G204" s="22"/>
      <c r="H204" s="20" t="s">
        <v>290</v>
      </c>
      <c r="I204" s="24"/>
      <c r="J204" s="29">
        <v>1980</v>
      </c>
      <c r="K204" s="30">
        <f t="shared" si="9"/>
        <v>1782</v>
      </c>
      <c r="L204" s="30">
        <f t="shared" si="10"/>
        <v>1604</v>
      </c>
      <c r="M204" s="30">
        <f t="shared" si="11"/>
        <v>1426</v>
      </c>
    </row>
    <row r="205" s="4" customFormat="1" ht="31" customHeight="1" spans="1:13">
      <c r="A205" s="20"/>
      <c r="B205" s="21" t="s">
        <v>623</v>
      </c>
      <c r="C205" s="20" t="s">
        <v>624</v>
      </c>
      <c r="D205" s="22"/>
      <c r="E205" s="22"/>
      <c r="F205" s="24"/>
      <c r="G205" s="22"/>
      <c r="H205" s="20" t="s">
        <v>290</v>
      </c>
      <c r="I205" s="24"/>
      <c r="J205" s="29">
        <v>396</v>
      </c>
      <c r="K205" s="30">
        <f t="shared" si="9"/>
        <v>356</v>
      </c>
      <c r="L205" s="30">
        <f t="shared" si="10"/>
        <v>320</v>
      </c>
      <c r="M205" s="30">
        <f t="shared" si="11"/>
        <v>285</v>
      </c>
    </row>
    <row r="206" s="4" customFormat="1" ht="94.5" spans="1:13">
      <c r="A206" s="20">
        <v>94</v>
      </c>
      <c r="B206" s="21" t="s">
        <v>625</v>
      </c>
      <c r="C206" s="20" t="s">
        <v>626</v>
      </c>
      <c r="D206" s="22" t="s">
        <v>627</v>
      </c>
      <c r="E206" s="22" t="s">
        <v>628</v>
      </c>
      <c r="F206" s="24" t="s">
        <v>25</v>
      </c>
      <c r="G206" s="22"/>
      <c r="H206" s="20" t="s">
        <v>629</v>
      </c>
      <c r="I206" s="24"/>
      <c r="J206" s="29">
        <v>2820</v>
      </c>
      <c r="K206" s="30">
        <f t="shared" si="9"/>
        <v>2538</v>
      </c>
      <c r="L206" s="30">
        <f t="shared" si="10"/>
        <v>2284</v>
      </c>
      <c r="M206" s="30">
        <f t="shared" si="11"/>
        <v>2030</v>
      </c>
    </row>
    <row r="207" s="4" customFormat="1" ht="31" customHeight="1" spans="1:13">
      <c r="A207" s="20"/>
      <c r="B207" s="21" t="s">
        <v>630</v>
      </c>
      <c r="C207" s="20" t="s">
        <v>631</v>
      </c>
      <c r="D207" s="22"/>
      <c r="E207" s="22"/>
      <c r="F207" s="24"/>
      <c r="G207" s="22"/>
      <c r="H207" s="20" t="s">
        <v>629</v>
      </c>
      <c r="I207" s="24"/>
      <c r="J207" s="29">
        <v>564</v>
      </c>
      <c r="K207" s="30">
        <f t="shared" si="9"/>
        <v>508</v>
      </c>
      <c r="L207" s="30">
        <f t="shared" si="10"/>
        <v>457</v>
      </c>
      <c r="M207" s="30">
        <f t="shared" si="11"/>
        <v>406</v>
      </c>
    </row>
    <row r="208" s="4" customFormat="1" ht="94.5" spans="1:13">
      <c r="A208" s="20">
        <v>95</v>
      </c>
      <c r="B208" s="21" t="s">
        <v>632</v>
      </c>
      <c r="C208" s="20" t="s">
        <v>633</v>
      </c>
      <c r="D208" s="22" t="s">
        <v>634</v>
      </c>
      <c r="E208" s="22" t="s">
        <v>635</v>
      </c>
      <c r="F208" s="24" t="s">
        <v>25</v>
      </c>
      <c r="G208" s="22"/>
      <c r="H208" s="20" t="s">
        <v>19</v>
      </c>
      <c r="I208" s="24"/>
      <c r="J208" s="29">
        <v>2231</v>
      </c>
      <c r="K208" s="30">
        <f t="shared" si="9"/>
        <v>2008</v>
      </c>
      <c r="L208" s="30">
        <f t="shared" si="10"/>
        <v>1807</v>
      </c>
      <c r="M208" s="30">
        <f t="shared" si="11"/>
        <v>1606</v>
      </c>
    </row>
    <row r="209" s="4" customFormat="1" ht="31" customHeight="1" spans="1:13">
      <c r="A209" s="20"/>
      <c r="B209" s="21" t="s">
        <v>636</v>
      </c>
      <c r="C209" s="20" t="s">
        <v>637</v>
      </c>
      <c r="D209" s="22"/>
      <c r="E209" s="22"/>
      <c r="F209" s="24"/>
      <c r="G209" s="22"/>
      <c r="H209" s="20" t="s">
        <v>19</v>
      </c>
      <c r="I209" s="24"/>
      <c r="J209" s="29">
        <v>446.2</v>
      </c>
      <c r="K209" s="30">
        <f t="shared" si="9"/>
        <v>402</v>
      </c>
      <c r="L209" s="30">
        <f t="shared" si="10"/>
        <v>362</v>
      </c>
      <c r="M209" s="30">
        <f t="shared" si="11"/>
        <v>322</v>
      </c>
    </row>
    <row r="210" s="4" customFormat="1" ht="44" customHeight="1" spans="1:13">
      <c r="A210" s="20">
        <v>96</v>
      </c>
      <c r="B210" s="21" t="s">
        <v>638</v>
      </c>
      <c r="C210" s="20" t="s">
        <v>639</v>
      </c>
      <c r="D210" s="22" t="s">
        <v>640</v>
      </c>
      <c r="E210" s="22" t="s">
        <v>641</v>
      </c>
      <c r="F210" s="24" t="s">
        <v>25</v>
      </c>
      <c r="G210" s="22" t="s">
        <v>642</v>
      </c>
      <c r="H210" s="20" t="s">
        <v>290</v>
      </c>
      <c r="I210" s="24" t="s">
        <v>596</v>
      </c>
      <c r="J210" s="29">
        <v>1500</v>
      </c>
      <c r="K210" s="30">
        <f t="shared" si="9"/>
        <v>1350</v>
      </c>
      <c r="L210" s="30">
        <f t="shared" si="10"/>
        <v>1215</v>
      </c>
      <c r="M210" s="30">
        <f t="shared" si="11"/>
        <v>1080</v>
      </c>
    </row>
    <row r="211" s="4" customFormat="1" ht="31" customHeight="1" spans="1:13">
      <c r="A211" s="20"/>
      <c r="B211" s="21" t="s">
        <v>643</v>
      </c>
      <c r="C211" s="20" t="s">
        <v>644</v>
      </c>
      <c r="D211" s="22"/>
      <c r="E211" s="22"/>
      <c r="F211" s="24"/>
      <c r="G211" s="22"/>
      <c r="H211" s="20" t="s">
        <v>290</v>
      </c>
      <c r="I211" s="24"/>
      <c r="J211" s="29">
        <v>300</v>
      </c>
      <c r="K211" s="30">
        <f t="shared" si="9"/>
        <v>270</v>
      </c>
      <c r="L211" s="30">
        <f t="shared" si="10"/>
        <v>243</v>
      </c>
      <c r="M211" s="30">
        <f t="shared" si="11"/>
        <v>216</v>
      </c>
    </row>
    <row r="212" s="4" customFormat="1" ht="31" customHeight="1" spans="1:13">
      <c r="A212" s="20"/>
      <c r="B212" s="21" t="s">
        <v>645</v>
      </c>
      <c r="C212" s="20" t="s">
        <v>646</v>
      </c>
      <c r="D212" s="22"/>
      <c r="E212" s="22"/>
      <c r="F212" s="24"/>
      <c r="G212" s="22"/>
      <c r="H212" s="20" t="s">
        <v>290</v>
      </c>
      <c r="I212" s="24"/>
      <c r="J212" s="29">
        <v>1500</v>
      </c>
      <c r="K212" s="30">
        <f t="shared" si="9"/>
        <v>1350</v>
      </c>
      <c r="L212" s="30">
        <f t="shared" si="10"/>
        <v>1215</v>
      </c>
      <c r="M212" s="30">
        <f t="shared" si="11"/>
        <v>1080</v>
      </c>
    </row>
    <row r="213" s="6" customFormat="1" ht="78.75" spans="1:13">
      <c r="A213" s="20">
        <v>97</v>
      </c>
      <c r="B213" s="21" t="s">
        <v>647</v>
      </c>
      <c r="C213" s="20" t="s">
        <v>648</v>
      </c>
      <c r="D213" s="22" t="s">
        <v>649</v>
      </c>
      <c r="E213" s="22" t="s">
        <v>650</v>
      </c>
      <c r="F213" s="24" t="s">
        <v>25</v>
      </c>
      <c r="G213" s="22"/>
      <c r="H213" s="20" t="s">
        <v>651</v>
      </c>
      <c r="I213" s="24"/>
      <c r="J213" s="29">
        <v>1726</v>
      </c>
      <c r="K213" s="30">
        <f t="shared" si="9"/>
        <v>1553</v>
      </c>
      <c r="L213" s="30">
        <f t="shared" si="10"/>
        <v>1398</v>
      </c>
      <c r="M213" s="30">
        <f t="shared" si="11"/>
        <v>1242</v>
      </c>
    </row>
    <row r="214" s="6" customFormat="1" ht="31" customHeight="1" spans="1:13">
      <c r="A214" s="20"/>
      <c r="B214" s="21" t="s">
        <v>652</v>
      </c>
      <c r="C214" s="20" t="s">
        <v>653</v>
      </c>
      <c r="D214" s="22"/>
      <c r="E214" s="22"/>
      <c r="F214" s="24"/>
      <c r="G214" s="22"/>
      <c r="H214" s="20" t="s">
        <v>651</v>
      </c>
      <c r="I214" s="24"/>
      <c r="J214" s="29">
        <v>345.2</v>
      </c>
      <c r="K214" s="30">
        <f t="shared" si="9"/>
        <v>311</v>
      </c>
      <c r="L214" s="30">
        <f t="shared" si="10"/>
        <v>280</v>
      </c>
      <c r="M214" s="30">
        <f t="shared" si="11"/>
        <v>249</v>
      </c>
    </row>
    <row r="215" s="6" customFormat="1" ht="78.75" spans="1:13">
      <c r="A215" s="20">
        <v>98</v>
      </c>
      <c r="B215" s="21" t="s">
        <v>654</v>
      </c>
      <c r="C215" s="20" t="s">
        <v>655</v>
      </c>
      <c r="D215" s="22" t="s">
        <v>656</v>
      </c>
      <c r="E215" s="22" t="s">
        <v>657</v>
      </c>
      <c r="F215" s="24" t="s">
        <v>25</v>
      </c>
      <c r="G215" s="22"/>
      <c r="H215" s="20" t="s">
        <v>651</v>
      </c>
      <c r="I215" s="24" t="s">
        <v>658</v>
      </c>
      <c r="J215" s="29">
        <v>2249</v>
      </c>
      <c r="K215" s="30">
        <f t="shared" si="9"/>
        <v>2024</v>
      </c>
      <c r="L215" s="30">
        <f t="shared" si="10"/>
        <v>1822</v>
      </c>
      <c r="M215" s="30">
        <f t="shared" si="11"/>
        <v>1619</v>
      </c>
    </row>
    <row r="216" s="6" customFormat="1" ht="31" customHeight="1" spans="1:13">
      <c r="A216" s="20"/>
      <c r="B216" s="21" t="s">
        <v>659</v>
      </c>
      <c r="C216" s="20" t="s">
        <v>660</v>
      </c>
      <c r="D216" s="22"/>
      <c r="E216" s="22"/>
      <c r="F216" s="24"/>
      <c r="G216" s="22"/>
      <c r="H216" s="20" t="s">
        <v>651</v>
      </c>
      <c r="I216" s="24"/>
      <c r="J216" s="29">
        <v>449.8</v>
      </c>
      <c r="K216" s="30">
        <f t="shared" si="9"/>
        <v>405</v>
      </c>
      <c r="L216" s="30">
        <f t="shared" si="10"/>
        <v>365</v>
      </c>
      <c r="M216" s="30">
        <f t="shared" si="11"/>
        <v>324</v>
      </c>
    </row>
    <row r="217" s="6" customFormat="1" ht="78.75" spans="1:13">
      <c r="A217" s="20">
        <v>99</v>
      </c>
      <c r="B217" s="21" t="s">
        <v>661</v>
      </c>
      <c r="C217" s="20" t="s">
        <v>662</v>
      </c>
      <c r="D217" s="22" t="s">
        <v>663</v>
      </c>
      <c r="E217" s="22" t="s">
        <v>664</v>
      </c>
      <c r="F217" s="24" t="s">
        <v>25</v>
      </c>
      <c r="G217" s="22"/>
      <c r="H217" s="20" t="s">
        <v>651</v>
      </c>
      <c r="I217" s="24"/>
      <c r="J217" s="29">
        <v>2100</v>
      </c>
      <c r="K217" s="30">
        <f t="shared" si="9"/>
        <v>1890</v>
      </c>
      <c r="L217" s="30">
        <f t="shared" si="10"/>
        <v>1701</v>
      </c>
      <c r="M217" s="30">
        <f t="shared" si="11"/>
        <v>1512</v>
      </c>
    </row>
    <row r="218" s="6" customFormat="1" ht="31" customHeight="1" spans="1:13">
      <c r="A218" s="20"/>
      <c r="B218" s="21" t="s">
        <v>665</v>
      </c>
      <c r="C218" s="20" t="s">
        <v>666</v>
      </c>
      <c r="D218" s="22"/>
      <c r="E218" s="22"/>
      <c r="F218" s="24"/>
      <c r="G218" s="22"/>
      <c r="H218" s="20" t="s">
        <v>651</v>
      </c>
      <c r="I218" s="24"/>
      <c r="J218" s="29">
        <v>420</v>
      </c>
      <c r="K218" s="30">
        <f t="shared" si="9"/>
        <v>378</v>
      </c>
      <c r="L218" s="30">
        <f t="shared" si="10"/>
        <v>340</v>
      </c>
      <c r="M218" s="30">
        <f t="shared" si="11"/>
        <v>302</v>
      </c>
    </row>
    <row r="219" s="4" customFormat="1" ht="78.75" spans="1:13">
      <c r="A219" s="20">
        <v>100</v>
      </c>
      <c r="B219" s="21" t="s">
        <v>667</v>
      </c>
      <c r="C219" s="20" t="s">
        <v>668</v>
      </c>
      <c r="D219" s="22" t="s">
        <v>669</v>
      </c>
      <c r="E219" s="22" t="s">
        <v>670</v>
      </c>
      <c r="F219" s="24" t="s">
        <v>25</v>
      </c>
      <c r="G219" s="22"/>
      <c r="H219" s="20" t="s">
        <v>651</v>
      </c>
      <c r="I219" s="24"/>
      <c r="J219" s="29">
        <v>1493</v>
      </c>
      <c r="K219" s="30">
        <f t="shared" si="9"/>
        <v>1344</v>
      </c>
      <c r="L219" s="30">
        <f t="shared" si="10"/>
        <v>1210</v>
      </c>
      <c r="M219" s="30">
        <f t="shared" si="11"/>
        <v>1075</v>
      </c>
    </row>
    <row r="220" s="4" customFormat="1" ht="31" customHeight="1" spans="1:13">
      <c r="A220" s="20"/>
      <c r="B220" s="21" t="s">
        <v>671</v>
      </c>
      <c r="C220" s="20" t="s">
        <v>672</v>
      </c>
      <c r="D220" s="22"/>
      <c r="E220" s="22"/>
      <c r="F220" s="24"/>
      <c r="G220" s="22"/>
      <c r="H220" s="20" t="s">
        <v>651</v>
      </c>
      <c r="I220" s="24"/>
      <c r="J220" s="29">
        <v>298.6</v>
      </c>
      <c r="K220" s="30">
        <f t="shared" si="9"/>
        <v>269</v>
      </c>
      <c r="L220" s="30">
        <f t="shared" si="10"/>
        <v>242</v>
      </c>
      <c r="M220" s="30">
        <f t="shared" si="11"/>
        <v>215</v>
      </c>
    </row>
    <row r="221" s="4" customFormat="1" ht="78.75" spans="1:13">
      <c r="A221" s="20">
        <v>101</v>
      </c>
      <c r="B221" s="21" t="s">
        <v>673</v>
      </c>
      <c r="C221" s="20" t="s">
        <v>674</v>
      </c>
      <c r="D221" s="22" t="s">
        <v>675</v>
      </c>
      <c r="E221" s="22" t="s">
        <v>676</v>
      </c>
      <c r="F221" s="24" t="s">
        <v>25</v>
      </c>
      <c r="G221" s="22"/>
      <c r="H221" s="20" t="s">
        <v>651</v>
      </c>
      <c r="I221" s="24"/>
      <c r="J221" s="29">
        <v>1080</v>
      </c>
      <c r="K221" s="30">
        <f t="shared" si="9"/>
        <v>972</v>
      </c>
      <c r="L221" s="30">
        <f t="shared" si="10"/>
        <v>875</v>
      </c>
      <c r="M221" s="30">
        <f t="shared" si="11"/>
        <v>778</v>
      </c>
    </row>
    <row r="222" s="4" customFormat="1" ht="31" customHeight="1" spans="1:13">
      <c r="A222" s="20"/>
      <c r="B222" s="21" t="s">
        <v>677</v>
      </c>
      <c r="C222" s="20" t="s">
        <v>678</v>
      </c>
      <c r="D222" s="22"/>
      <c r="E222" s="22"/>
      <c r="F222" s="24"/>
      <c r="G222" s="22"/>
      <c r="H222" s="20" t="s">
        <v>651</v>
      </c>
      <c r="I222" s="24"/>
      <c r="J222" s="29">
        <v>216</v>
      </c>
      <c r="K222" s="30">
        <f t="shared" si="9"/>
        <v>194</v>
      </c>
      <c r="L222" s="30">
        <f t="shared" si="10"/>
        <v>175</v>
      </c>
      <c r="M222" s="30">
        <f t="shared" si="11"/>
        <v>155</v>
      </c>
    </row>
    <row r="223" s="4" customFormat="1" ht="78.75" spans="1:13">
      <c r="A223" s="20">
        <v>102</v>
      </c>
      <c r="B223" s="21" t="s">
        <v>679</v>
      </c>
      <c r="C223" s="20" t="s">
        <v>680</v>
      </c>
      <c r="D223" s="22" t="s">
        <v>681</v>
      </c>
      <c r="E223" s="22" t="s">
        <v>682</v>
      </c>
      <c r="F223" s="24" t="s">
        <v>25</v>
      </c>
      <c r="G223" s="22"/>
      <c r="H223" s="20" t="s">
        <v>651</v>
      </c>
      <c r="I223" s="24"/>
      <c r="J223" s="29">
        <v>1140</v>
      </c>
      <c r="K223" s="30">
        <f t="shared" si="9"/>
        <v>1026</v>
      </c>
      <c r="L223" s="30">
        <f t="shared" si="10"/>
        <v>923</v>
      </c>
      <c r="M223" s="30">
        <f t="shared" si="11"/>
        <v>821</v>
      </c>
    </row>
    <row r="224" s="4" customFormat="1" ht="31" customHeight="1" spans="1:13">
      <c r="A224" s="20"/>
      <c r="B224" s="21" t="s">
        <v>683</v>
      </c>
      <c r="C224" s="20" t="s">
        <v>684</v>
      </c>
      <c r="D224" s="22"/>
      <c r="E224" s="22"/>
      <c r="F224" s="24"/>
      <c r="G224" s="22"/>
      <c r="H224" s="20" t="s">
        <v>651</v>
      </c>
      <c r="I224" s="24"/>
      <c r="J224" s="29">
        <v>228</v>
      </c>
      <c r="K224" s="30">
        <f t="shared" si="9"/>
        <v>205</v>
      </c>
      <c r="L224" s="30">
        <f t="shared" si="10"/>
        <v>185</v>
      </c>
      <c r="M224" s="30">
        <f t="shared" si="11"/>
        <v>164</v>
      </c>
    </row>
    <row r="225" s="6" customFormat="1" ht="78.75" spans="1:13">
      <c r="A225" s="20">
        <v>103</v>
      </c>
      <c r="B225" s="21" t="s">
        <v>685</v>
      </c>
      <c r="C225" s="20" t="s">
        <v>686</v>
      </c>
      <c r="D225" s="22" t="s">
        <v>687</v>
      </c>
      <c r="E225" s="22" t="s">
        <v>664</v>
      </c>
      <c r="F225" s="24" t="s">
        <v>25</v>
      </c>
      <c r="G225" s="22"/>
      <c r="H225" s="20" t="s">
        <v>651</v>
      </c>
      <c r="I225" s="24"/>
      <c r="J225" s="29">
        <v>2106</v>
      </c>
      <c r="K225" s="30">
        <f t="shared" si="9"/>
        <v>1895</v>
      </c>
      <c r="L225" s="30">
        <f t="shared" si="10"/>
        <v>1706</v>
      </c>
      <c r="M225" s="30">
        <f t="shared" si="11"/>
        <v>1516</v>
      </c>
    </row>
    <row r="226" s="6" customFormat="1" ht="31" customHeight="1" spans="1:13">
      <c r="A226" s="20"/>
      <c r="B226" s="21" t="s">
        <v>688</v>
      </c>
      <c r="C226" s="20" t="s">
        <v>689</v>
      </c>
      <c r="D226" s="22"/>
      <c r="E226" s="22"/>
      <c r="F226" s="24"/>
      <c r="G226" s="22"/>
      <c r="H226" s="20" t="s">
        <v>651</v>
      </c>
      <c r="I226" s="24"/>
      <c r="J226" s="29">
        <v>421.2</v>
      </c>
      <c r="K226" s="30">
        <f t="shared" si="9"/>
        <v>379</v>
      </c>
      <c r="L226" s="30">
        <f t="shared" si="10"/>
        <v>341</v>
      </c>
      <c r="M226" s="30">
        <f t="shared" si="11"/>
        <v>303</v>
      </c>
    </row>
    <row r="227" s="4" customFormat="1" ht="78.75" spans="1:13">
      <c r="A227" s="20">
        <v>104</v>
      </c>
      <c r="B227" s="43" t="s">
        <v>690</v>
      </c>
      <c r="C227" s="20" t="s">
        <v>691</v>
      </c>
      <c r="D227" s="22" t="s">
        <v>692</v>
      </c>
      <c r="E227" s="22" t="s">
        <v>693</v>
      </c>
      <c r="F227" s="24" t="s">
        <v>25</v>
      </c>
      <c r="G227" s="22"/>
      <c r="H227" s="20" t="s">
        <v>651</v>
      </c>
      <c r="I227" s="24" t="s">
        <v>694</v>
      </c>
      <c r="J227" s="29">
        <v>2175</v>
      </c>
      <c r="K227" s="30">
        <f t="shared" si="9"/>
        <v>1958</v>
      </c>
      <c r="L227" s="30">
        <f t="shared" si="10"/>
        <v>1762</v>
      </c>
      <c r="M227" s="30">
        <f t="shared" si="11"/>
        <v>1566</v>
      </c>
    </row>
    <row r="228" s="4" customFormat="1" ht="31" customHeight="1" spans="1:13">
      <c r="A228" s="20"/>
      <c r="B228" s="21" t="s">
        <v>695</v>
      </c>
      <c r="C228" s="20" t="s">
        <v>696</v>
      </c>
      <c r="D228" s="22"/>
      <c r="E228" s="22"/>
      <c r="F228" s="24"/>
      <c r="G228" s="22"/>
      <c r="H228" s="20" t="s">
        <v>651</v>
      </c>
      <c r="I228" s="24"/>
      <c r="J228" s="29">
        <v>435</v>
      </c>
      <c r="K228" s="30">
        <f t="shared" si="9"/>
        <v>392</v>
      </c>
      <c r="L228" s="30">
        <f t="shared" si="10"/>
        <v>353</v>
      </c>
      <c r="M228" s="30">
        <f t="shared" si="11"/>
        <v>314</v>
      </c>
    </row>
    <row r="229" s="4" customFormat="1" ht="78.75" spans="1:13">
      <c r="A229" s="20">
        <v>105</v>
      </c>
      <c r="B229" s="21" t="s">
        <v>697</v>
      </c>
      <c r="C229" s="20" t="s">
        <v>698</v>
      </c>
      <c r="D229" s="22" t="s">
        <v>699</v>
      </c>
      <c r="E229" s="22" t="s">
        <v>700</v>
      </c>
      <c r="F229" s="24" t="s">
        <v>25</v>
      </c>
      <c r="G229" s="22"/>
      <c r="H229" s="20" t="s">
        <v>651</v>
      </c>
      <c r="I229" s="24"/>
      <c r="J229" s="29">
        <v>1873</v>
      </c>
      <c r="K229" s="30">
        <f t="shared" si="9"/>
        <v>1686</v>
      </c>
      <c r="L229" s="30">
        <f t="shared" si="10"/>
        <v>1517</v>
      </c>
      <c r="M229" s="30">
        <f t="shared" si="11"/>
        <v>1349</v>
      </c>
    </row>
    <row r="230" s="4" customFormat="1" ht="31" customHeight="1" spans="1:13">
      <c r="A230" s="20"/>
      <c r="B230" s="21" t="s">
        <v>701</v>
      </c>
      <c r="C230" s="20" t="s">
        <v>702</v>
      </c>
      <c r="D230" s="22"/>
      <c r="E230" s="22"/>
      <c r="F230" s="24"/>
      <c r="G230" s="22"/>
      <c r="H230" s="20" t="s">
        <v>651</v>
      </c>
      <c r="I230" s="24"/>
      <c r="J230" s="29">
        <v>374.6</v>
      </c>
      <c r="K230" s="30">
        <f t="shared" si="9"/>
        <v>337</v>
      </c>
      <c r="L230" s="30">
        <f t="shared" si="10"/>
        <v>303</v>
      </c>
      <c r="M230" s="30">
        <f t="shared" si="11"/>
        <v>270</v>
      </c>
    </row>
    <row r="231" s="4" customFormat="1" ht="78.75" spans="1:13">
      <c r="A231" s="20">
        <v>106</v>
      </c>
      <c r="B231" s="21" t="s">
        <v>703</v>
      </c>
      <c r="C231" s="20" t="s">
        <v>704</v>
      </c>
      <c r="D231" s="22" t="s">
        <v>705</v>
      </c>
      <c r="E231" s="22" t="s">
        <v>706</v>
      </c>
      <c r="F231" s="24" t="s">
        <v>25</v>
      </c>
      <c r="G231" s="22"/>
      <c r="H231" s="20" t="s">
        <v>19</v>
      </c>
      <c r="I231" s="24" t="s">
        <v>707</v>
      </c>
      <c r="J231" s="29">
        <v>1350</v>
      </c>
      <c r="K231" s="30">
        <f t="shared" si="9"/>
        <v>1215</v>
      </c>
      <c r="L231" s="30">
        <f t="shared" si="10"/>
        <v>1094</v>
      </c>
      <c r="M231" s="30">
        <f t="shared" si="11"/>
        <v>972</v>
      </c>
    </row>
    <row r="232" s="4" customFormat="1" ht="31" customHeight="1" spans="1:13">
      <c r="A232" s="20"/>
      <c r="B232" s="21" t="s">
        <v>708</v>
      </c>
      <c r="C232" s="20" t="s">
        <v>709</v>
      </c>
      <c r="D232" s="22"/>
      <c r="E232" s="22"/>
      <c r="F232" s="24"/>
      <c r="G232" s="22"/>
      <c r="H232" s="20" t="s">
        <v>19</v>
      </c>
      <c r="I232" s="24"/>
      <c r="J232" s="29">
        <v>270</v>
      </c>
      <c r="K232" s="30">
        <f t="shared" si="9"/>
        <v>243</v>
      </c>
      <c r="L232" s="30">
        <f t="shared" si="10"/>
        <v>219</v>
      </c>
      <c r="M232" s="30">
        <f t="shared" si="11"/>
        <v>194</v>
      </c>
    </row>
    <row r="233" s="4" customFormat="1" ht="149" customHeight="1" spans="1:13">
      <c r="A233" s="20">
        <v>107</v>
      </c>
      <c r="B233" s="21" t="s">
        <v>710</v>
      </c>
      <c r="C233" s="20" t="s">
        <v>711</v>
      </c>
      <c r="D233" s="22" t="s">
        <v>712</v>
      </c>
      <c r="E233" s="22" t="s">
        <v>706</v>
      </c>
      <c r="F233" s="24" t="s">
        <v>25</v>
      </c>
      <c r="G233" s="22"/>
      <c r="H233" s="20" t="s">
        <v>19</v>
      </c>
      <c r="I233" s="24" t="s">
        <v>713</v>
      </c>
      <c r="J233" s="29">
        <v>2600</v>
      </c>
      <c r="K233" s="30">
        <f t="shared" si="9"/>
        <v>2340</v>
      </c>
      <c r="L233" s="30">
        <f t="shared" si="10"/>
        <v>2106</v>
      </c>
      <c r="M233" s="30">
        <f t="shared" si="11"/>
        <v>1872</v>
      </c>
    </row>
    <row r="234" s="4" customFormat="1" ht="31" customHeight="1" spans="1:13">
      <c r="A234" s="20"/>
      <c r="B234" s="21" t="s">
        <v>714</v>
      </c>
      <c r="C234" s="20" t="s">
        <v>715</v>
      </c>
      <c r="D234" s="22"/>
      <c r="E234" s="22"/>
      <c r="F234" s="24"/>
      <c r="G234" s="22"/>
      <c r="H234" s="20" t="s">
        <v>19</v>
      </c>
      <c r="I234" s="24"/>
      <c r="J234" s="29">
        <v>520</v>
      </c>
      <c r="K234" s="30">
        <f t="shared" si="9"/>
        <v>468</v>
      </c>
      <c r="L234" s="30">
        <f t="shared" si="10"/>
        <v>421</v>
      </c>
      <c r="M234" s="30">
        <f t="shared" si="11"/>
        <v>374</v>
      </c>
    </row>
    <row r="235" s="4" customFormat="1" ht="78.75" spans="1:13">
      <c r="A235" s="20">
        <v>108</v>
      </c>
      <c r="B235" s="21" t="s">
        <v>716</v>
      </c>
      <c r="C235" s="20" t="s">
        <v>717</v>
      </c>
      <c r="D235" s="22" t="s">
        <v>718</v>
      </c>
      <c r="E235" s="22" t="s">
        <v>719</v>
      </c>
      <c r="F235" s="24" t="s">
        <v>25</v>
      </c>
      <c r="G235" s="22"/>
      <c r="H235" s="20" t="s">
        <v>56</v>
      </c>
      <c r="I235" s="24" t="s">
        <v>720</v>
      </c>
      <c r="J235" s="29">
        <v>1342</v>
      </c>
      <c r="K235" s="30">
        <f t="shared" si="9"/>
        <v>1208</v>
      </c>
      <c r="L235" s="30">
        <f t="shared" si="10"/>
        <v>1087</v>
      </c>
      <c r="M235" s="30">
        <f t="shared" si="11"/>
        <v>966</v>
      </c>
    </row>
    <row r="236" s="4" customFormat="1" ht="38" customHeight="1" spans="1:13">
      <c r="A236" s="20"/>
      <c r="B236" s="21" t="s">
        <v>721</v>
      </c>
      <c r="C236" s="20" t="s">
        <v>722</v>
      </c>
      <c r="D236" s="22"/>
      <c r="E236" s="22"/>
      <c r="F236" s="24"/>
      <c r="G236" s="22"/>
      <c r="H236" s="20" t="s">
        <v>56</v>
      </c>
      <c r="I236" s="24"/>
      <c r="J236" s="29">
        <v>268.4</v>
      </c>
      <c r="K236" s="30">
        <f t="shared" si="9"/>
        <v>242</v>
      </c>
      <c r="L236" s="30">
        <f t="shared" si="10"/>
        <v>218</v>
      </c>
      <c r="M236" s="30">
        <f t="shared" si="11"/>
        <v>194</v>
      </c>
    </row>
    <row r="237" s="4" customFormat="1" ht="78.75" spans="1:13">
      <c r="A237" s="20">
        <v>109</v>
      </c>
      <c r="B237" s="21" t="s">
        <v>723</v>
      </c>
      <c r="C237" s="20" t="s">
        <v>724</v>
      </c>
      <c r="D237" s="22" t="s">
        <v>725</v>
      </c>
      <c r="E237" s="22" t="s">
        <v>726</v>
      </c>
      <c r="F237" s="24" t="s">
        <v>25</v>
      </c>
      <c r="G237" s="22"/>
      <c r="H237" s="20" t="s">
        <v>19</v>
      </c>
      <c r="I237" s="24"/>
      <c r="J237" s="29">
        <v>2000</v>
      </c>
      <c r="K237" s="30">
        <f t="shared" si="9"/>
        <v>1800</v>
      </c>
      <c r="L237" s="30">
        <f t="shared" si="10"/>
        <v>1620</v>
      </c>
      <c r="M237" s="30">
        <f t="shared" si="11"/>
        <v>1440</v>
      </c>
    </row>
    <row r="238" s="4" customFormat="1" ht="42" customHeight="1" spans="1:13">
      <c r="A238" s="32"/>
      <c r="B238" s="33" t="s">
        <v>727</v>
      </c>
      <c r="C238" s="32" t="s">
        <v>728</v>
      </c>
      <c r="D238" s="34"/>
      <c r="E238" s="34"/>
      <c r="F238" s="40"/>
      <c r="G238" s="34"/>
      <c r="H238" s="32" t="s">
        <v>19</v>
      </c>
      <c r="I238" s="40"/>
      <c r="J238" s="29">
        <v>400</v>
      </c>
      <c r="K238" s="30">
        <f t="shared" si="9"/>
        <v>360</v>
      </c>
      <c r="L238" s="30">
        <f t="shared" si="10"/>
        <v>324</v>
      </c>
      <c r="M238" s="30">
        <f t="shared" si="11"/>
        <v>288</v>
      </c>
    </row>
    <row r="239" s="7" customFormat="1" ht="295" customHeight="1" spans="1:13">
      <c r="A239" s="35" t="s">
        <v>729</v>
      </c>
      <c r="B239" s="36"/>
      <c r="C239" s="36"/>
      <c r="D239" s="36"/>
      <c r="E239" s="36"/>
      <c r="F239" s="36"/>
      <c r="G239" s="36"/>
      <c r="H239" s="36"/>
      <c r="I239" s="36"/>
      <c r="J239" s="41"/>
      <c r="K239" s="3"/>
      <c r="L239" s="3"/>
      <c r="M239" s="3"/>
    </row>
    <row r="240" s="8" customFormat="1" spans="1:10">
      <c r="A240" s="37"/>
      <c r="B240" s="38"/>
      <c r="C240" s="37"/>
      <c r="D240" s="39"/>
      <c r="E240" s="39"/>
      <c r="F240" s="39"/>
      <c r="G240" s="39"/>
      <c r="H240" s="39"/>
      <c r="I240" s="39"/>
      <c r="J240" s="42"/>
    </row>
  </sheetData>
  <mergeCells count="107">
    <mergeCell ref="A2:J2"/>
    <mergeCell ref="A239:J239"/>
    <mergeCell ref="A5:A6"/>
    <mergeCell ref="A7:A8"/>
    <mergeCell ref="A9:A10"/>
    <mergeCell ref="A11:A12"/>
    <mergeCell ref="A14:A15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50"/>
    <mergeCell ref="A51:A52"/>
    <mergeCell ref="A53:A54"/>
    <mergeCell ref="A55:A56"/>
    <mergeCell ref="A57:A58"/>
    <mergeCell ref="A59:A60"/>
    <mergeCell ref="A61:A63"/>
    <mergeCell ref="A64:A66"/>
    <mergeCell ref="A67:A70"/>
    <mergeCell ref="A71:A73"/>
    <mergeCell ref="A74:A76"/>
    <mergeCell ref="A77:A79"/>
    <mergeCell ref="A80:A82"/>
    <mergeCell ref="A83:A85"/>
    <mergeCell ref="A86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6"/>
    <mergeCell ref="A117:A120"/>
    <mergeCell ref="A121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6"/>
    <mergeCell ref="A147:A148"/>
    <mergeCell ref="A149:A150"/>
    <mergeCell ref="A151:A152"/>
    <mergeCell ref="A153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200"/>
    <mergeCell ref="A201:A203"/>
    <mergeCell ref="A204:A205"/>
    <mergeCell ref="A206:A207"/>
    <mergeCell ref="A208:A209"/>
    <mergeCell ref="A210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</mergeCells>
  <pageMargins left="0.739583333333333" right="0.739583333333333" top="0.739583333333333" bottom="0.739583333333333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新增骨骼肌肉系统类医疗服务价格项目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zxf</dc:creator>
  <cp:lastModifiedBy>善哉乐哉</cp:lastModifiedBy>
  <dcterms:created xsi:type="dcterms:W3CDTF">2025-05-17T03:37:00Z</dcterms:created>
  <dcterms:modified xsi:type="dcterms:W3CDTF">2026-02-04T16:35:09Z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2E55510AA0BD4ECDA1C44D9CF756971D_13</vt:lpwstr>
  </property>
  <property fmtid="{D5CDD505-2E9C-101B-9397-08002B2CF9AE}" pid="3" name="KSOProductBuildVer">
    <vt:lpwstr>2052-12.8.2.21176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