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 tabRatio="890"/>
  </bookViews>
  <sheets>
    <sheet name="新增口腔类医疗服务价格项目" sheetId="72" r:id="rId1"/>
  </sheets>
  <definedNames>
    <definedName name="_xlnm._FilterDatabase" localSheetId="0" hidden="1">新增口腔类医疗服务价格项目!$A$3:$M$199</definedName>
    <definedName name="_xlnm.Print_Titles" localSheetId="0">新增口腔类医疗服务价格项目!$3:$3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<sst xmlns="http://schemas.openxmlformats.org/spreadsheetml/2006/main" count="955" uniqueCount="705">
  <si>
    <t>附件7</t>
  </si>
  <si>
    <t>新增口腔类医疗服务价格项目</t>
  </si>
  <si>
    <t>序号</t>
  </si>
  <si>
    <t>项目编码</t>
  </si>
  <si>
    <t>项目名称</t>
  </si>
  <si>
    <t>服务产出</t>
  </si>
  <si>
    <t>价格构成</t>
  </si>
  <si>
    <t>加收项</t>
  </si>
  <si>
    <t>扩展项</t>
  </si>
  <si>
    <t>计价单位</t>
  </si>
  <si>
    <t>计价说明</t>
  </si>
  <si>
    <t>省级价格
（元）</t>
  </si>
  <si>
    <t>三级价格（元）</t>
  </si>
  <si>
    <t>二级价格（元）</t>
  </si>
  <si>
    <t>一级价格（元）</t>
  </si>
  <si>
    <t>013105020010000</t>
  </si>
  <si>
    <t>乳牙期错合矫治费（常规）</t>
  </si>
  <si>
    <t>通过矫治器安装调整进行乳牙错合畸形的早期矫治。</t>
  </si>
  <si>
    <t>所定价格涵盖准备、方案设计、矫治器安装、调整评估、加力、拆除、处理用物等步骤所需的人力资源和基本物质资源消耗。</t>
  </si>
  <si>
    <t>疗程</t>
  </si>
  <si>
    <t>本项目所称“疗程”指：从错合矫治治疗开始到结束。</t>
  </si>
  <si>
    <t>013105020020000</t>
  </si>
  <si>
    <t>乳牙期错合矫治费（复杂）</t>
  </si>
  <si>
    <t>通过矫治器安装调整进行疑难复杂情况的乳牙错合畸形的早期矫治。</t>
  </si>
  <si>
    <t>1.本项目所称“复杂”指：骨性Ⅲ类、上颌或上牙弓狭窄、伴颅颌面先天畸形、后牙反合或锁合的情况。
2.本项目所称“疗程”指：从错合矫治治疗开始到结束。</t>
  </si>
  <si>
    <t>013105020030000</t>
  </si>
  <si>
    <t>替牙期Ⅰ类错合矫治费（常规）</t>
  </si>
  <si>
    <t>通过矫治器安装调整进行替牙期Ⅰ类错合畸形的早期矫治。</t>
  </si>
  <si>
    <t>013105020040000</t>
  </si>
  <si>
    <t>替牙期Ⅰ类错合矫治费（复杂）</t>
  </si>
  <si>
    <t>通过矫治器安装调整进行疑难复杂情况的替牙期Ⅰ类错合畸形的早期矫治。</t>
  </si>
  <si>
    <t>1.本项目所称“复杂”指：开合、后牙反合、III度深覆合、后牙锁合、上颌前突（ANB≥7度）或下颌前突（ANB≤0度）、伴颅颌面畸形、伴颞下颌关节病、阻生牙的情况。
2.本项目所称“疗程”指：从错合矫治治疗开始到结束。</t>
  </si>
  <si>
    <t>013105020050000</t>
  </si>
  <si>
    <t>替牙期Ⅱ类错合矫治费（常规）</t>
  </si>
  <si>
    <t>通过矫治器安装调整进行替牙期Ⅱ类错合畸形的早期矫治。</t>
  </si>
  <si>
    <t>013105020060000</t>
  </si>
  <si>
    <t>替牙期Ⅱ类错合矫治费（复杂）</t>
  </si>
  <si>
    <t>通过矫治器安装调整进行疑难复杂情况的替牙期Ⅱ类错合畸形的早期矫治。</t>
  </si>
  <si>
    <t>1.本项目所称“复杂”指：开合、后牙反合、III度深覆合、后牙锁合、严重上颌前突（ANB≥7度）、伴颅颌面畸形、伴颞下颌关节病、阻生牙的情况。
2.本项目所称“疗程”指：从错合矫治治疗开始到结束。</t>
  </si>
  <si>
    <t>013105020070000</t>
  </si>
  <si>
    <t>替牙期Ⅲ类错合矫治费（常规）</t>
  </si>
  <si>
    <t>通过矫治器安装调整进行替牙期Ⅲ类错合畸形的早期矫治。</t>
  </si>
  <si>
    <t>013105020080000</t>
  </si>
  <si>
    <t>替牙期Ⅲ类错合矫治费（复杂）</t>
  </si>
  <si>
    <t>通过矫治器安装调整进行疑难复杂情况的替牙期Ⅲ类错合畸形的早期矫治。</t>
  </si>
  <si>
    <t>1.本项目所称“复杂”指：开合、III度深覆合、后牙反合、后牙锁合、下颌前突（ANB≤0度）、伴颅颌面畸形、伴颞下颌关节病、阻生牙的情况。
2.本项目所称“疗程”指：从错合矫治治疗开始到结束。</t>
  </si>
  <si>
    <t>013105020090000</t>
  </si>
  <si>
    <t>恒牙期Ⅰ类错合矫治费（常规）</t>
  </si>
  <si>
    <t>通过矫治器安装调整进行恒牙期Ⅰ类错合畸形的矫治。</t>
  </si>
  <si>
    <t>1.在同一家医疗机构正畸治疗结束，复发病例再次矫治，每例按疗程费用的50%计价收费。
2.本项目所称“疗程”指：从错合矫治治疗开始到结束。</t>
  </si>
  <si>
    <t>013105020100000</t>
  </si>
  <si>
    <t>恒牙期Ⅰ类错合矫治费（复杂）</t>
  </si>
  <si>
    <t>通过矫治器安装调整进行疑难复杂情况的恒牙期Ⅰ类错合畸形的矫治。</t>
  </si>
  <si>
    <t>1.本项目所称“复杂”指：18岁以上（不含18岁）、开合、III度深覆合、拔磨牙后关闭间隙、磨牙或牙弓远中移动、阻生牙、伴颅颌面畸形、伴颞下颌关节病、正畸-正颌手术联合治疗、舌侧矫治的情况。
2.在同一家医疗机构正畸治疗结束，复发病例再次矫治，每例按疗程费用的50%计价收费。
3.本项目所称“疗程”指：从错合矫治治疗开始到结束。</t>
  </si>
  <si>
    <t>013105020110000</t>
  </si>
  <si>
    <t>恒牙期Ⅱ类错合矫治费（常规）</t>
  </si>
  <si>
    <t>通过矫治器安装调整进行恒牙期Ⅱ类错合畸形的矫治。</t>
  </si>
  <si>
    <t>013105020120000</t>
  </si>
  <si>
    <t>恒牙期Ⅱ类错合矫治费（复杂）</t>
  </si>
  <si>
    <t>通过矫治器安装调整进行疑难复杂情况的恒牙期Ⅱ类错合畸形的矫治。</t>
  </si>
  <si>
    <t>1.本项目所称“复杂”指：18岁以上（不含18岁）、开合、III度深覆合、拔磨牙后关闭间隙、阻生牙、上颌前突（ANB≥5度）的拔牙正畸治疗、磨牙或牙弓远中移动、伴颅颌面畸形、伴颞下颌关节病、正畸-正颌手术联合治疗、舌侧矫治的情况。
2.在同一家医疗机构正畸治疗结束，复发病例再次矫治，每例按疗程费用的50%计价收费。
3.本项目所称“疗程”指：从错合矫治治疗开始到结束。</t>
  </si>
  <si>
    <t>013105020130000</t>
  </si>
  <si>
    <t>恒牙期Ⅲ类错合矫治费（常规）</t>
  </si>
  <si>
    <t>通过矫治器安装调整进行恒牙期Ⅲ类错合畸形的矫治。</t>
  </si>
  <si>
    <t>013105020140000</t>
  </si>
  <si>
    <t>恒牙期Ⅲ类错合矫治费（复杂）</t>
  </si>
  <si>
    <t>通过矫治器安装调整进行疑难复杂情况的恒牙期Ⅲ类错合畸形的矫治。</t>
  </si>
  <si>
    <t>1.本项目所称“复杂”指：18岁以上（不含18岁）、开合、III度深覆合、3颗以上后牙反合、拔磨牙后关闭间隙、阻生牙、下颌前突（ANB≤0度）的拔牙正畸治疗、磨牙或牙弓远中移动、伴颅颌面畸形、伴颞下颌关节病、正畸-正颌手术联合治疗、舌侧矫治的情况。
2.在同一家医疗机构正畸治疗结束，复发病例再次矫治，每例按疗程费用的50%计价收费。
3.本项目所称“疗程”指：从错合矫治治疗开始到结束。</t>
  </si>
  <si>
    <t>013105020150000</t>
  </si>
  <si>
    <t>恒牙期Ⅰ类错合矫形功能治疗费</t>
  </si>
  <si>
    <t>通过针对性矫治器的安装进行恒牙期I类错合畸形的矫形和功能治疗。</t>
  </si>
  <si>
    <t>本项目所称“疗程”指：从错合矫形治疗开始到结束。</t>
  </si>
  <si>
    <t>013105020160000</t>
  </si>
  <si>
    <t>恒牙期Ⅱ类错合矫形功能治疗费</t>
  </si>
  <si>
    <t>通过针对性矫治器的安装进行恒牙期Ⅱ类错合畸形的矫形和功能治疗。</t>
  </si>
  <si>
    <t>013105020170000</t>
  </si>
  <si>
    <t>恒牙期Ⅲ类错合矫形功能治疗费</t>
  </si>
  <si>
    <t>通过针对性矫治器的安装进行恒牙期III类错合畸形的矫形和功能治疗。</t>
  </si>
  <si>
    <t>013105020180000</t>
  </si>
  <si>
    <t>新生儿唇腭裂术前治疗费</t>
  </si>
  <si>
    <t>针对婴儿期唇腭裂唇裂术前，通过矫治器安装调整，实现鼻齿槽塑形。</t>
  </si>
  <si>
    <t>所定价格涵盖准备、方案设计、矫治器安装、调整、拆除、处理用物等步骤所需的人力资源和基本物质资源消耗。</t>
  </si>
  <si>
    <t>013105020190000</t>
  </si>
  <si>
    <t>睡眠呼吸暂停综合征口腔正畸辅助治疗费</t>
  </si>
  <si>
    <t>通过口腔阻鼾器安装调整或扩弓活动矫治，减轻阻塞性睡眠呼吸暂停的症状。</t>
  </si>
  <si>
    <t>所定价格涵盖准备、方案设计、矫治器安装、调整评估、处理用物等步骤所需的人力资源和基本物质资源消耗。</t>
  </si>
  <si>
    <t>013105020200000</t>
  </si>
  <si>
    <t>局部正畸矫治费</t>
  </si>
  <si>
    <t>使用局部矫治器矫治一个象限内的牙齿伸长、倾斜、间隙关闭或开展、微小牙齿移动等矫治。</t>
  </si>
  <si>
    <r>
      <t>象限</t>
    </r>
    <r>
      <rPr>
        <sz val="14"/>
        <rFont val="DejaVu Sans"/>
        <charset val="134"/>
      </rPr>
      <t>•</t>
    </r>
    <r>
      <rPr>
        <sz val="14"/>
        <rFont val="宋体"/>
        <charset val="134"/>
      </rPr>
      <t>疗程</t>
    </r>
  </si>
  <si>
    <t>1.全口共4个象限。
2.累计价收费格超过全口价格，按照全口价格计价收费。</t>
  </si>
  <si>
    <t>013105020210000</t>
  </si>
  <si>
    <t>口腔固定保持器安装费</t>
  </si>
  <si>
    <t>为需要正畸治疗后进行固定保持的患者安装固定保持器。</t>
  </si>
  <si>
    <t>所定价格涵盖准备、安装、调试、处理用物等步骤所需的人力资源和基本物质资源消耗。</t>
  </si>
  <si>
    <t>单颌</t>
  </si>
  <si>
    <t>013105020220000</t>
  </si>
  <si>
    <t>口腔固定保持器拆除费</t>
  </si>
  <si>
    <t>为需要拆除固定保持器的患者去除固定保持器。</t>
  </si>
  <si>
    <t>所定价格涵盖准备、拆除、处理用物等步骤所需的人力资源和基本物质资源消耗。</t>
  </si>
  <si>
    <t>013105020230000</t>
  </si>
  <si>
    <t>错合畸形治疗设计费</t>
  </si>
  <si>
    <t>通过各项检查完成错合畸形的诊断与矫治方案设计。</t>
  </si>
  <si>
    <t>所定价格涵盖准备、模型制取和灌注、模型测量、面颌像拍照、头影测量分析、制定治疗计划和方案、处理用物等步骤所需的人力资源和基本物质资源消耗。</t>
  </si>
  <si>
    <t>次</t>
  </si>
  <si>
    <t>1.完成1个疗程计价收费1次；在本医疗机构中开展的矫治不得同时收取设计价收费。
2.不含放射检查费用。</t>
  </si>
  <si>
    <t>013306020010000</t>
  </si>
  <si>
    <t>正畸支抗钉植入费</t>
  </si>
  <si>
    <t>通过将正畸支抗钉植入颌骨协助完成正畸治疗。</t>
  </si>
  <si>
    <t>所定价格涵盖手术计划、术区准备、消毒、植入、处理用物等步骤所需的人力资源和基本物质资源消耗。</t>
  </si>
  <si>
    <t>每钉</t>
  </si>
  <si>
    <t>013306020010001</t>
  </si>
  <si>
    <t>正畸支抗钉植入费-儿童（加收）</t>
  </si>
  <si>
    <t>013105010330000</t>
  </si>
  <si>
    <t>牙根牵引费</t>
  </si>
  <si>
    <t>通过牵引方法将冠根折或根折的外伤牙齿牵引至龈上。</t>
  </si>
  <si>
    <t>所定价格涵盖准备、切开、粘接或制戴、牵引、加力、调整、处理用物等步骤所需的人力资源和基本物质资源消耗。</t>
  </si>
  <si>
    <t>牙</t>
  </si>
  <si>
    <t>012406000010000</t>
  </si>
  <si>
    <t>牙髓活力测验费</t>
  </si>
  <si>
    <t>通过设备检查评估牙髓活力状态。</t>
  </si>
  <si>
    <t>所定价格涵盖准备、隔离、测验、评估、处理用物等步骤所需的人力资源和基本物质资源消耗。</t>
  </si>
  <si>
    <t>013105010010000</t>
  </si>
  <si>
    <t>橡皮障隔离费</t>
  </si>
  <si>
    <t>通过专用的橡皮障套装隔开接受治疗的牙齿与口腔。</t>
  </si>
  <si>
    <t>所定价格涵盖准备、隔离、处理用物等步骤所需的人力资源和基本物质资源消耗。</t>
  </si>
  <si>
    <t>013105010020000</t>
  </si>
  <si>
    <t>牙体开髓引流费</t>
  </si>
  <si>
    <t>对于牙髓急症患者仅行开髓引流、牙髓摘除以缓解急性疼痛。</t>
  </si>
  <si>
    <t>所定价格涵盖准备、开髓、拔髓、处理用物等步骤所需的人力资源和基本物质资源消耗。</t>
  </si>
  <si>
    <t>01儿童加收</t>
  </si>
  <si>
    <t>仅限于牙髓急症患者应急处置时收费，在其他牙髓治疗中作为相关项目的价格构成，不单独收费。</t>
  </si>
  <si>
    <t>013105010020001</t>
  </si>
  <si>
    <t>牙体开髓引流费-儿童（加收）</t>
  </si>
  <si>
    <t>013105010030000</t>
  </si>
  <si>
    <t>牙髓失活费</t>
  </si>
  <si>
    <t>通过失活剂去除牙髓的活性。</t>
  </si>
  <si>
    <t>所定价格涵盖准备、开髓、放置失活剂、处理用物等步骤所需的人力资源和基本物质资源消耗。</t>
  </si>
  <si>
    <t>013105010030001</t>
  </si>
  <si>
    <t>牙髓失活费-儿童（加收）</t>
  </si>
  <si>
    <t>013105010040000</t>
  </si>
  <si>
    <t>干髓治疗费</t>
  </si>
  <si>
    <t>通过干髓剂使牙髓保持干尸化。</t>
  </si>
  <si>
    <t>所定价格涵盖准备、开髓、去除冠髓、放置干髓剂、处理用物等步骤所需的人力资源和基本物质资源消耗。</t>
  </si>
  <si>
    <t>013105010050000</t>
  </si>
  <si>
    <t>根管预备费</t>
  </si>
  <si>
    <t>通过清理扩大根管，清除感染坏死牙髓组织，对根管内部进行清理成形。</t>
  </si>
  <si>
    <t>所定价格涵盖准备、开髓、拔髓、疏通、测量、预备、处理用物等步骤所需的人力资源和基本物质资源消耗。</t>
  </si>
  <si>
    <t>01儿童加收
11根管异常</t>
  </si>
  <si>
    <t>根管</t>
  </si>
  <si>
    <t>本项目所称“根管异常”指：中重度弯曲根管、C型根管、根管间交通枝等特殊根管。</t>
  </si>
  <si>
    <t>013105010050001</t>
  </si>
  <si>
    <t>根管预备费-儿童（加收）</t>
  </si>
  <si>
    <t>013105010050011</t>
  </si>
  <si>
    <t>根管预备费-根管异常（加收）</t>
  </si>
  <si>
    <t>013105010060000</t>
  </si>
  <si>
    <t>根管冲洗费</t>
  </si>
  <si>
    <t>对根管进行冲洗消毒及感染控制。</t>
  </si>
  <si>
    <t>所定价格涵盖准备、冲洗、处理用物等步骤所需的人力资源和基本物质资源消耗。</t>
  </si>
  <si>
    <t>01根管封药费</t>
  </si>
  <si>
    <t>013105010060100</t>
  </si>
  <si>
    <t>根管冲洗费-根管封药费（扩展）</t>
  </si>
  <si>
    <t>013105010070000</t>
  </si>
  <si>
    <t>根管充填费</t>
  </si>
  <si>
    <t>通过向根管内充填，封闭根管系统。</t>
  </si>
  <si>
    <t>所定价格涵盖准备、充填、处理用物，必要时加压充填等步骤所需的人力资源和基本物质资源消耗。</t>
  </si>
  <si>
    <t>01乳牙根管充填费</t>
  </si>
  <si>
    <t>013105010070001</t>
  </si>
  <si>
    <t>根管充填费-儿童（加收）</t>
  </si>
  <si>
    <t>013105010070011</t>
  </si>
  <si>
    <t>根管充填费-根管异常（加收）</t>
  </si>
  <si>
    <t>013105010070100</t>
  </si>
  <si>
    <t>根管充填费-乳牙根管充填费（扩展）</t>
  </si>
  <si>
    <t>013105010080000</t>
  </si>
  <si>
    <t>根管再治疗费</t>
  </si>
  <si>
    <t>针对牙髓治疗后出现的问题进行的治疗。</t>
  </si>
  <si>
    <t>所定价格涵盖准备、取出、建立通道、处理用物等步骤所需的人力资源和基本物质资源消耗。</t>
  </si>
  <si>
    <t>013105010090000</t>
  </si>
  <si>
    <t>根管内异物取出费</t>
  </si>
  <si>
    <t>取出存留在根管内的异物。</t>
  </si>
  <si>
    <t>所定价格涵盖准备、确定位置、取出、处理用物等步骤所需的人力资源和基本物质资源消耗。</t>
  </si>
  <si>
    <t>01根尖段异物取出</t>
  </si>
  <si>
    <t>013105010090001</t>
  </si>
  <si>
    <t>根管内异物取出费-根尖段异物取出（加收）</t>
  </si>
  <si>
    <t>013306020020000</t>
  </si>
  <si>
    <t>根尖诱导成形费</t>
  </si>
  <si>
    <t>诱导牙根继续发育或根尖封闭。</t>
  </si>
  <si>
    <t>所定价格涵盖手术计划、术区准备、消毒、开髓、去除、干燥、诱导、处理用物等步骤所需的人力资源和基本物质资源消耗。</t>
  </si>
  <si>
    <t>013306020020001</t>
  </si>
  <si>
    <t>根尖诱导成形费-儿童（加收）</t>
  </si>
  <si>
    <t>013306020030000</t>
  </si>
  <si>
    <t>根尖屏障手术费</t>
  </si>
  <si>
    <t>针对根尖孔未闭合或较宽大的情况，封闭根尖段建立屏障。</t>
  </si>
  <si>
    <t>所定价格涵盖手术计划、术区准备、清洁、填充、处理用物等步骤所需的人力资源和基本物质资源消耗。</t>
  </si>
  <si>
    <t>01髓腔穿孔修补费</t>
  </si>
  <si>
    <t>013306020030001</t>
  </si>
  <si>
    <t>根尖屏障手术费-儿童（加收）</t>
  </si>
  <si>
    <t>013306020030100</t>
  </si>
  <si>
    <t>根尖屏障手术费-髓腔穿孔修补费（扩展）</t>
  </si>
  <si>
    <t>013306020040000</t>
  </si>
  <si>
    <t>根尖手术费</t>
  </si>
  <si>
    <t>通过手术对根尖进行治疗。</t>
  </si>
  <si>
    <t>所定价格涵盖手术计划、术区准备、消毒、切开、翻瓣、切除、倒预备、倒充填、复位缝合、处理用物等步骤所需的人力资源和基本物质资源消耗。</t>
  </si>
  <si>
    <t>01复杂根尖手术</t>
  </si>
  <si>
    <t>本项目所称“复杂根尖手术”指：根尖周病损累及邻近重要组织结构（上颌窦、颏孔、下颌神经管、切牙孔）、骨壁完整根尖定位困难的情况。</t>
  </si>
  <si>
    <t>013306020040001</t>
  </si>
  <si>
    <t>根尖手术费-儿童（加收）</t>
  </si>
  <si>
    <t>013306020040011</t>
  </si>
  <si>
    <t>根尖手术费-复杂根尖手术（加收）</t>
  </si>
  <si>
    <t>013105010100000</t>
  </si>
  <si>
    <t>活髓保存治疗费</t>
  </si>
  <si>
    <t>通过处理暴露牙髓清除感染，保存正常牙髓。</t>
  </si>
  <si>
    <t>所定价格涵盖准备、去除、冲洗、盖髓、处理用物等步骤所需的人力资源和基本物质资源消耗。</t>
  </si>
  <si>
    <t>01间接盖髓减收</t>
  </si>
  <si>
    <t>013105010100001</t>
  </si>
  <si>
    <t>活髓保存治疗费-间接盖髓（减收）</t>
  </si>
  <si>
    <t>013105010110000</t>
  </si>
  <si>
    <t>牙髓再生治疗费</t>
  </si>
  <si>
    <t>清除根管内感染，借助多种方式促进根管内牙髓样组织再生及牙根生长。</t>
  </si>
  <si>
    <t>所定价格涵盖准备、根管内引血、封闭、处理用物等步骤所需的人力资源和基本物质资源消耗。</t>
  </si>
  <si>
    <t>01自体血支架制备</t>
  </si>
  <si>
    <t>013105010110001</t>
  </si>
  <si>
    <t>牙髓再生治疗费-自体血支架制备（加收）</t>
  </si>
  <si>
    <t>013105010120000</t>
  </si>
  <si>
    <t>牙体缺损直接粘接修复费</t>
  </si>
  <si>
    <t>通过使用填充材料修复牙体缺损。</t>
  </si>
  <si>
    <t>所定价格涵盖准备、去龋、窝洞制备、充填、粘接固化、塑形、调合、磨光、抛光、处理用物等步骤所需的人力资源和基本物质资源消耗。</t>
  </si>
  <si>
    <t>01儿童加收
11牙体大面积缺损加收
12暂封减收
13银汞合金充填减收</t>
  </si>
  <si>
    <t>本项目所称“牙体大面积缺损”指：累及2个及以上牙面的情况。</t>
  </si>
  <si>
    <t>013105010120001</t>
  </si>
  <si>
    <t>牙体缺损直接粘接修复费-儿童（加收）</t>
  </si>
  <si>
    <t>013105010120011</t>
  </si>
  <si>
    <t>牙体缺损直接粘接修复费-牙体大面积缺损（加收）</t>
  </si>
  <si>
    <t>013105010120012</t>
  </si>
  <si>
    <t>牙体缺损直接粘接修复费-暂封（减收）</t>
  </si>
  <si>
    <t>013105010120013</t>
  </si>
  <si>
    <t>牙体缺损直接粘接修复费-银汞合金充填（减收）</t>
  </si>
  <si>
    <t>013105010130000</t>
  </si>
  <si>
    <t>前牙形态修复费</t>
  </si>
  <si>
    <t>对牙齿美观区域进行形态、颜色、功能的修复。</t>
  </si>
  <si>
    <t>所定价格涵盖准备、美学设计、比色、窝洞制备、分层堆塑恢复牙齿颜色外形、调𬌗、磨光、抛光、处理用物等步骤所需的人力资源和基本物质资源消耗。</t>
  </si>
  <si>
    <t>01舌腭面形态辅助修复</t>
  </si>
  <si>
    <t>市场调节价</t>
  </si>
  <si>
    <t>013105010130001</t>
  </si>
  <si>
    <t>前牙形态修复费-舌腭面形态辅助修复（加收）</t>
  </si>
  <si>
    <t>013105010140000</t>
  </si>
  <si>
    <t>窝沟封闭费</t>
  </si>
  <si>
    <t>封闭牙齿窝沟。</t>
  </si>
  <si>
    <t>所定价格涵盖准备、清洁、冲洗、酸蚀、干燥、封闭窝沟、光照固化、调合、抛光、处理用物等步骤所需的人力资源和基本物质资源消耗。</t>
  </si>
  <si>
    <t>013105010150000</t>
  </si>
  <si>
    <t>氟防龋治疗费</t>
  </si>
  <si>
    <t>通过涂布氟化物预防龋齿。</t>
  </si>
  <si>
    <t>所定价格涵盖准备、清洁、涂布、处理用物等步骤所需的人力资源和基本物质资源消耗。</t>
  </si>
  <si>
    <t>013105010160000</t>
  </si>
  <si>
    <t>牙脱敏治疗费</t>
  </si>
  <si>
    <t>通过各种方式处理牙面降低牙敏感症状。</t>
  </si>
  <si>
    <t>所定价格涵盖准备、清洁、脱敏、处理用物等步骤所需的人力资源和基本物质资源消耗。</t>
  </si>
  <si>
    <t>013105010170000</t>
  </si>
  <si>
    <t>牙齿内漂白费</t>
  </si>
  <si>
    <t>通过在牙齿内部使用药物去除牙齿中的有机着色物而使牙着色变浅。</t>
  </si>
  <si>
    <t>所定价格涵盖准备、清洁、比色、漂白脱色、处理用物等步骤所需的人力资源和基本物质资源消耗。</t>
  </si>
  <si>
    <t>01牙脱色费</t>
  </si>
  <si>
    <t>1.美容整形常用项目。
2.单次漂白费用不能超过“全口牙齿漂白费”费用。</t>
  </si>
  <si>
    <t>013105010170100</t>
  </si>
  <si>
    <t>牙齿内漂白费-牙脱色费（扩展）</t>
  </si>
  <si>
    <t>013105010180000</t>
  </si>
  <si>
    <t>全口牙齿漂白费</t>
  </si>
  <si>
    <t>通过专用漂白设备及漂白药物对全口牙齿表面进行漂白治疗，使牙齿颜色变浅。</t>
  </si>
  <si>
    <t>所定价格涵盖准备、牙龈保护、涂布、光照、保护处理、处理用物等步骤所需的人力资源和基本物质资源消耗。</t>
  </si>
  <si>
    <t>01牙列套漂白费</t>
  </si>
  <si>
    <t>美容整形常用项目。</t>
  </si>
  <si>
    <t>013105010180100</t>
  </si>
  <si>
    <t>全口牙齿漂白费-牙列套漂白费（扩展）</t>
  </si>
  <si>
    <t>013105010190000</t>
  </si>
  <si>
    <t>预成冠修复费</t>
  </si>
  <si>
    <t>针对大面积牙体缺损进行预成冠修复。</t>
  </si>
  <si>
    <t>所定价格涵盖准备、预备、预成冠调改、粘结、调合、处理用物等步骤所需的人力资源和基本物质资源消耗。</t>
  </si>
  <si>
    <t>013306020050000</t>
  </si>
  <si>
    <t>牙拔除费</t>
  </si>
  <si>
    <t>通过手术拔除牙齿。</t>
  </si>
  <si>
    <t>所定价格涵盖手术计划、术区准备、消毒、分离龈、拔除、取出根、冲洗、清理、止血、处理用物等步骤所需的人力资源和基本物质资源消耗。</t>
  </si>
  <si>
    <t>01复杂牙拔除</t>
  </si>
  <si>
    <t>1.本项目所称“复杂牙拔除”指：正常位牙齿因解剖变异、死髓或牙体治疗后其脆性增加、局部慢性炎症刺激使牙槽骨发生致密性改变、牙骨间骨性结合的情况。
2.乳牙按10%收取。</t>
  </si>
  <si>
    <t>013306020050001</t>
  </si>
  <si>
    <t>牙拔除费-儿童（加收）</t>
  </si>
  <si>
    <t>013306020050011</t>
  </si>
  <si>
    <t>牙拔除费-复杂牙拔除（加收）</t>
  </si>
  <si>
    <t>本项目所称“复杂牙拔除”指：正常位牙齿因解剖变异、死髓或牙体治疗后其脆性增加、局部慢性炎症刺激使牙槽骨发生致密性改变、牙骨间骨性结合的情况。</t>
  </si>
  <si>
    <t>013306020060000</t>
  </si>
  <si>
    <t>阻生牙拔除费</t>
  </si>
  <si>
    <t>通过手术拔除各类萌出智齿或高位阻生牙齿。</t>
  </si>
  <si>
    <t>所定价格涵盖手术计划、术区准备、消毒、翻瓣、分离、分牙、挺松、增隙、拔除、冲洗、清理、缝合、止血、处理用物等步骤所需的人力资源和基本物质资源消耗。</t>
  </si>
  <si>
    <t>01复杂阻生牙拔除</t>
  </si>
  <si>
    <t>01多生牙拔除费</t>
  </si>
  <si>
    <t>本项目所称“复杂阻生牙拔除”指：被牙龈覆盖的各类阻生牙、完全埋藏颌骨内的各类阻生牙及多生牙的情况。</t>
  </si>
  <si>
    <t>013306020060001</t>
  </si>
  <si>
    <t>阻生牙拔除费-儿童（加收）</t>
  </si>
  <si>
    <t>013306020060011</t>
  </si>
  <si>
    <t>阻生牙拔除费-复杂阻生牙拔除（加收）</t>
  </si>
  <si>
    <t>013306020060100</t>
  </si>
  <si>
    <t>阻生牙拔除费-多生牙拔除费（扩展）</t>
  </si>
  <si>
    <t>013306020070000</t>
  </si>
  <si>
    <t>阻生牙开窗助萌费</t>
  </si>
  <si>
    <t>通过手术去除阻生牙萌出阻力。</t>
  </si>
  <si>
    <t>所定价格涵盖手术计划、术区准备、消毒、切开、显露牙、冲洗、缝合、止血、处理用物等步骤所需的人力资源和基本物质资源消耗。</t>
  </si>
  <si>
    <t>01骨阻生开窗助萌</t>
  </si>
  <si>
    <t>013306020070001</t>
  </si>
  <si>
    <t>阻生牙开窗助萌费-儿童（加收）</t>
  </si>
  <si>
    <t>013306020070011</t>
  </si>
  <si>
    <t>阻生牙开窗助萌费-骨阻生开窗助萌（加收）</t>
  </si>
  <si>
    <t>013306020080000</t>
  </si>
  <si>
    <t>阻生牙牙冠切除费</t>
  </si>
  <si>
    <t>通过手术切除阻生牙牙冠。</t>
  </si>
  <si>
    <t>所定价格涵盖手术计划、术区准备、消毒、切开、分离、去骨、截冠、修整、冲洗、缝合、止血、处理用物等步骤所需的人力资源和基本物质资源消耗。</t>
  </si>
  <si>
    <t>013306020080001</t>
  </si>
  <si>
    <t>阻生牙牙冠切除费-儿童（加收）</t>
  </si>
  <si>
    <t>013306020090000</t>
  </si>
  <si>
    <t>拔牙创搔刮费</t>
  </si>
  <si>
    <t>通过手术对拔牙创愈合不良的创面进行搔刮、清创处理。</t>
  </si>
  <si>
    <t>所定价格涵盖手术计划、术区准备、消毒、切开翻瓣、分离、刮除、冲洗、填塞、缝合、处理用物等步骤所需的人力资源和基本物质资源消耗。</t>
  </si>
  <si>
    <t>仅限于拔牙创愈合不良情况时收费，其他情况不单独收费。</t>
  </si>
  <si>
    <t>013306020090001</t>
  </si>
  <si>
    <t>拔牙创搔刮费-儿童（加收）</t>
  </si>
  <si>
    <t>013306020100000</t>
  </si>
  <si>
    <t>阻生牙龈瓣修整费</t>
  </si>
  <si>
    <t>用于保留、开窗助萌阻生牙修整龈瓣形态，预防感染、创口愈合、维持牙龈形态。</t>
  </si>
  <si>
    <t>所定价格涵盖手术计划、术区准备、消毒、修整、成形、缝合、处理用物等步骤所需的人力资源和基本物质资源消耗。</t>
  </si>
  <si>
    <t>013306020100001</t>
  </si>
  <si>
    <t>阻生牙龈瓣修整费-儿童（加收）</t>
  </si>
  <si>
    <t>013306020110000</t>
  </si>
  <si>
    <t>预防性拔牙窝组织封闭费</t>
  </si>
  <si>
    <t>拔牙后即刻封闭拔牙窝。</t>
  </si>
  <si>
    <t>所定价格涵盖手术计划、术区准备、消毒、修整、打磨、重建血运、修整、减张、封闭、缝合、止血、处理用物等步骤所需的人力资源和基本物质资源消耗。</t>
  </si>
  <si>
    <t>该项目指针对使用抗骨吸收药物、抗血管生成药物、放疗后、骨结构不良、硬化性骨髓炎等牙槽窝愈合不良高危患者，以及拔牙后牙槽嵴保存。</t>
  </si>
  <si>
    <t>013306020110001</t>
  </si>
  <si>
    <t>预防性拔牙窝组织封闭费-儿童（加收）</t>
  </si>
  <si>
    <t>013306020120000</t>
  </si>
  <si>
    <t>牙移植费</t>
  </si>
  <si>
    <t>通过手术将自体牙植入牙槽窝。</t>
  </si>
  <si>
    <t>所定价格涵盖手术计划、术区准备、消毒、修整、预备、植入、固定、调合、冲洗、缝合、止血、处理用物等步骤所需的人力资源和基本物质资源消耗。不包括供体牙拔除及其他治疗费用。</t>
  </si>
  <si>
    <t>01牙再植费</t>
  </si>
  <si>
    <t>013306020120001</t>
  </si>
  <si>
    <t>牙移植费-儿童（加收）</t>
  </si>
  <si>
    <t>013306020120100</t>
  </si>
  <si>
    <t>牙移植费-牙再植费（扩展）</t>
  </si>
  <si>
    <t>013306020130000</t>
  </si>
  <si>
    <t>口腔良性肿物切除费</t>
  </si>
  <si>
    <t>通过手术切除口腔内的良性肿物。</t>
  </si>
  <si>
    <t>所定价格涵盖手术计划、术区准备、消毒、切开、解剖、分离、探查切除、冲洗、止血、缝合、处理用物等步骤所需的人力资源和基本物质资源消耗。</t>
  </si>
  <si>
    <t>01软组织缺损修复</t>
  </si>
  <si>
    <t>病灶</t>
  </si>
  <si>
    <t>013306020130001</t>
  </si>
  <si>
    <t>口腔良性肿物切除费-儿童（加收）</t>
  </si>
  <si>
    <t>013306020130011</t>
  </si>
  <si>
    <t>口腔良性肿物切除费-软组织缺损修复（加收）</t>
  </si>
  <si>
    <t>013306020140000</t>
  </si>
  <si>
    <t>口腔系带修整费</t>
  </si>
  <si>
    <t>通过手术调整口腔系带。</t>
  </si>
  <si>
    <t>所定价格涵盖手术计划、术区准备、消毒、切开、修整、缝合、处理用物等步骤所需的人力资源和基本物质资源消耗。</t>
  </si>
  <si>
    <t>013306020140001</t>
  </si>
  <si>
    <t>口腔系带修整费-儿童（加收）</t>
  </si>
  <si>
    <t>013306020150000</t>
  </si>
  <si>
    <t>颌骨病变刮切费（口内）</t>
  </si>
  <si>
    <t>口内入路治疗颌骨内的良性病变。</t>
  </si>
  <si>
    <t>所定价格涵盖手术计划、术区准备、消毒、切开、翻瓣、去骨、切除或刮切、化学烧灼、止血、冲洗、骨修整、缝合等操作所需的人力资源和基本物质资源消耗。</t>
  </si>
  <si>
    <t>013306020150001</t>
  </si>
  <si>
    <t>颌骨病变刮切费（口内）-儿童（加收）</t>
  </si>
  <si>
    <t>013306020160000</t>
  </si>
  <si>
    <t>颌骨病变刮切费（颌面部）</t>
  </si>
  <si>
    <t>口外入路治疗颌骨内的良性病变。</t>
  </si>
  <si>
    <t>013306020160001</t>
  </si>
  <si>
    <t>颌骨病变刮切费（颌面部）-儿童（加收）</t>
  </si>
  <si>
    <t>013306020170000</t>
  </si>
  <si>
    <t>颌骨囊肿减压费</t>
  </si>
  <si>
    <t>通过手术开窗对颌骨囊肿减压。</t>
  </si>
  <si>
    <t>所定价格涵盖手术计划、术区准备、消毒、切开、翻瓣、去骨壁、冲洗、缝合、处理用物等步骤所需的人力资源和基本物质资源消耗。不包含拔牙费用。</t>
  </si>
  <si>
    <t>013306020170001</t>
  </si>
  <si>
    <t>颌骨囊肿减压费-儿童（加收）</t>
  </si>
  <si>
    <t>013306020180000</t>
  </si>
  <si>
    <t>口腔牵引钉植入费</t>
  </si>
  <si>
    <t>将牵引钉植入颌骨。</t>
  </si>
  <si>
    <t>本项目所称“次”：以3枚牵引钉为基础收费，每增加1枚收取130，收费最高不超过1340元。</t>
  </si>
  <si>
    <t>013306020180001</t>
  </si>
  <si>
    <t>口腔牵引钉植入费-儿童（加收）</t>
  </si>
  <si>
    <t>013306020190000</t>
  </si>
  <si>
    <t>口腔牵引钉取出费</t>
  </si>
  <si>
    <t>将植入的牵引钉取出。</t>
  </si>
  <si>
    <t>所定价格涵盖手术计划、术区准备、消毒、拆除、缝合、处理用物等步骤所需的人力资源和基本物质资源消耗。</t>
  </si>
  <si>
    <t>本项目所称“次”：以3枚牵引钉为基础收费，每增加1枚收取4.5，收费最高不超过46.5元。</t>
  </si>
  <si>
    <t>013306020190001</t>
  </si>
  <si>
    <t>口腔牵引钉取出费-儿童（加收）</t>
  </si>
  <si>
    <t>013306020200000</t>
  </si>
  <si>
    <t>口腔骨突修整费</t>
  </si>
  <si>
    <t>修整骨尖、骨嵴或骨隆突。</t>
  </si>
  <si>
    <t>所定价格涵盖手术计划、术区准备、消毒、切开、去骨、打磨、冲洗、缝合、处理用物等步骤所需的人力资源和基本物质资源消耗。</t>
  </si>
  <si>
    <t>01复杂骨突</t>
  </si>
  <si>
    <t>本项目所称“复杂骨突”指：一侧上颌结节、下颌舌侧隆突修整、腭部隆突的情况。</t>
  </si>
  <si>
    <t>013306020200001</t>
  </si>
  <si>
    <t>口腔骨突修整费-儿童（加收）</t>
  </si>
  <si>
    <t>013306020200011</t>
  </si>
  <si>
    <t>口腔骨突修整费-复杂骨突（加收）</t>
  </si>
  <si>
    <t>013105010200000</t>
  </si>
  <si>
    <t>颌间结扎费</t>
  </si>
  <si>
    <t>通过各种方式将上下颌骨间结扎。</t>
  </si>
  <si>
    <t>所定价格涵盖准备、手法复位、固定、结扎、处理用物等步骤所需的人力资源和基本物质资源消耗。不包含牵引钉植入、安装固定装置等。</t>
  </si>
  <si>
    <t>013105010200001</t>
  </si>
  <si>
    <t>颌间结扎费-儿童（加收）</t>
  </si>
  <si>
    <t>013105010210000</t>
  </si>
  <si>
    <t>颌间结扎拆除费</t>
  </si>
  <si>
    <t>拆除颌间结扎装置。</t>
  </si>
  <si>
    <t>013105010210001</t>
  </si>
  <si>
    <t>颌间结扎拆除费-儿童（加收）</t>
  </si>
  <si>
    <t>013306020210000</t>
  </si>
  <si>
    <t>牙槽突骨折复位固定费</t>
  </si>
  <si>
    <t>通过手术对上下颌牙槽突骨折进行复位固定。</t>
  </si>
  <si>
    <t>所定价格涵盖手术计划、术区准备、消毒、经口内入路清创、复位、固定、冲洗、缝合、处理用物等步骤所需的人力资源和基本物质资源消耗。</t>
  </si>
  <si>
    <t>013306020210001</t>
  </si>
  <si>
    <t>牙槽突骨折复位固定费-儿童（加收）</t>
  </si>
  <si>
    <t>013306020220000</t>
  </si>
  <si>
    <t>脓肿切开引流费（口内）</t>
  </si>
  <si>
    <t>切开口内浅表脓肿引流。</t>
  </si>
  <si>
    <t>所定价格涵盖手术计划、术区准备、消毒、切开、引流、冲洗、处理用物等步骤所需的人力资源和基本物质资源消耗。</t>
  </si>
  <si>
    <t>013306020220001</t>
  </si>
  <si>
    <t>脓肿切开引流费（口内）-儿童（加收）</t>
  </si>
  <si>
    <t>013306020230000</t>
  </si>
  <si>
    <t>脓肿切开引流费（颌面部）</t>
  </si>
  <si>
    <t>切开颌面部浅表脓肿引流。</t>
  </si>
  <si>
    <t>所定价格涵盖手术计划、术区准备、消毒、切开、引流、冲洗、处理用物等步骤所需的人力资源和基本物质资源消耗。不包含口腔颌面颈部间隙感染。</t>
  </si>
  <si>
    <t xml:space="preserve"> 次</t>
  </si>
  <si>
    <t>013306020230001</t>
  </si>
  <si>
    <t>脓肿切开引流费（颌面部）-儿童（加收）</t>
  </si>
  <si>
    <t>013105010220000</t>
  </si>
  <si>
    <t>口腔无回吸辅助治疗费</t>
  </si>
  <si>
    <t>通过无回吸设备及技术配合牙齿治疗或口腔外科手术。</t>
  </si>
  <si>
    <t>所定价格涵盖设备准备、配合磨削、切割、牙体预备或窝洞制备等步骤所需的人力资源和基本物质资源消耗。</t>
  </si>
  <si>
    <t>013306020240000</t>
  </si>
  <si>
    <t>下牙槽神经探查解剖费</t>
  </si>
  <si>
    <t>通过手术探查解剖下颌管内的下牙槽神经血管束，或利于种植手术。</t>
  </si>
  <si>
    <t>所定价格涵盖手术计划、术区准备、消毒、切开、翻瓣、截骨、探查或牵出、复位、覆盖生物膜、缝合、处理用物等步骤所需的人力资源和基本物质资源消耗。不含种植体植入。</t>
  </si>
  <si>
    <t>01下牙槽神经移位</t>
  </si>
  <si>
    <t>不与同部位其他手术同时收取。</t>
  </si>
  <si>
    <t>013306020240001</t>
  </si>
  <si>
    <t>下牙槽神经探查解剖费-儿童（加收）</t>
  </si>
  <si>
    <t>013306020240011</t>
  </si>
  <si>
    <t>下牙槽神经探查解剖费-下牙槽神经移位（加收）</t>
  </si>
  <si>
    <t>013306020250000</t>
  </si>
  <si>
    <t>口腔上颌窦瘘修补费</t>
  </si>
  <si>
    <t>通过手术修补口腔上颌窦交通或口腔上颌窦瘘。</t>
  </si>
  <si>
    <t>所定价格涵盖手术计划、术区准备、消毒、切开、切除、清创搔刮、分离、去骨、减张、修整、冲洗、止血、填塞、缝合、处理用物等步骤所需的人力资源和基本物质资源消耗。</t>
  </si>
  <si>
    <t>单侧</t>
  </si>
  <si>
    <t>013306020250001</t>
  </si>
  <si>
    <t>口腔上颌窦瘘修补费-儿童（加收）</t>
  </si>
  <si>
    <t>013306020260000</t>
  </si>
  <si>
    <t>口内游离软组织移植费</t>
  </si>
  <si>
    <t>通过手术移植局部游离软组织。</t>
  </si>
  <si>
    <t>所定价格涵盖手术计划、术区准备、消毒、切开、翻瓣、制备、固定、缝合及处置、处理用物等步骤所需的人力资源和基本物质资源消耗。</t>
  </si>
  <si>
    <t>牙位</t>
  </si>
  <si>
    <t>013306020260001</t>
  </si>
  <si>
    <t>口内游离软组织移植费-儿童（加收）</t>
  </si>
  <si>
    <t>012406000020000</t>
  </si>
  <si>
    <t>颌位转移检查费</t>
  </si>
  <si>
    <t>通过装置确定和转移颌位关系，对颌位关系进行检查和评价。</t>
  </si>
  <si>
    <t>所定价格涵盖准备、检查、颌位确定、颌位转移、建立牙合架、重建颌位关系、美学分析、牙齿排列分析、咬合关系分析、颌位分析、处理用物等步骤所需的人力资源和基本物质资源消耗。</t>
  </si>
  <si>
    <t>013105170050000</t>
  </si>
  <si>
    <t>临时固定修复费</t>
  </si>
  <si>
    <t>在口内制作临时修复体。</t>
  </si>
  <si>
    <t>所定价格涵盖准备、预备、制作、试戴、咬合检查、调整、抛光、清洁消毒、粘接、处理用物等步骤所需的人力资源和基本物质资源消耗。</t>
  </si>
  <si>
    <t>013105170060000</t>
  </si>
  <si>
    <t>修复体固定修复费</t>
  </si>
  <si>
    <t>通过固定修复体完成牙体缺损或牙列缺损修复。</t>
  </si>
  <si>
    <t>所定价格涵盖准备、预备、取印模和模型制备、取咬合关系、比色、试戴、调改、粘固、处理用物等步骤所需的人力资源和基本物质资源消耗。</t>
  </si>
  <si>
    <t>01即刻修复
11复杂修复体固定修复</t>
  </si>
  <si>
    <t>本项目所称“复杂修复体固定修复”指：II度及以上深覆牙合、中重度异色牙、固定修复牙位4颗及以上、牙槽骨重度吸收（大于根长1/3）、伴颞下颌关节病、冠短（至少一面低于5mm）的情况。</t>
  </si>
  <si>
    <t>013105170060001</t>
  </si>
  <si>
    <t>修复体固定修复费-即刻修复（加收）</t>
  </si>
  <si>
    <t>013105170060011</t>
  </si>
  <si>
    <t>修复体固定修复费-复杂修复体固定修复（加收）</t>
  </si>
  <si>
    <t>013105170070000</t>
  </si>
  <si>
    <t>桩核修复费</t>
  </si>
  <si>
    <t>通过桩核修复牙体缺损。</t>
  </si>
  <si>
    <t>所定价格涵盖准备、预备、清理、预备、试戴、消毒、塑核或粘固、桩核修整、处理用物等步骤所需的人力资源和基本物质资源消耗。</t>
  </si>
  <si>
    <t>01一体化纤维桩核</t>
  </si>
  <si>
    <t>013105170070001</t>
  </si>
  <si>
    <t>桩核修复费-一体化纤维桩核（加收）</t>
  </si>
  <si>
    <t>013105170080000</t>
  </si>
  <si>
    <t>附着体修复费</t>
  </si>
  <si>
    <t>通过附着体完成固定活动联合修复中的固定修复部分。</t>
  </si>
  <si>
    <t>所定价格涵盖准备、预备、清理、预备、消毒、取印模、模型制备、比色、试戴、调改、粘固、处理用物等步骤所需的人力资源和基本物质资源消耗。</t>
  </si>
  <si>
    <t>01套筒冠修复费</t>
  </si>
  <si>
    <t>013105170080100</t>
  </si>
  <si>
    <t>附着体修复费-套筒冠修复费（扩展）</t>
  </si>
  <si>
    <t>013105170090000</t>
  </si>
  <si>
    <t>全口义齿修复费</t>
  </si>
  <si>
    <t>通过全口义齿修复牙列缺失。</t>
  </si>
  <si>
    <t>所定价格涵盖准备、取印模、制备、确定颌位关系、试排牙蜡型、试戴、调改、处理用物等步骤所需的人力资源和基本物质资源消耗。</t>
  </si>
  <si>
    <t>01复杂全口义齿修复</t>
  </si>
  <si>
    <t>本项目所称“复杂全口义齿修复”指：牙槽骨重度吸收（II-IV级）、伴颞下颌关节病、覆盖义齿的情况。</t>
  </si>
  <si>
    <t>013105170090001</t>
  </si>
  <si>
    <t>全口义齿修复费-复杂全口义齿修复（加收）</t>
  </si>
  <si>
    <t>013105170100000</t>
  </si>
  <si>
    <t>胶连可摘局部义齿修复费</t>
  </si>
  <si>
    <t>通过胶连可摘局部义齿修复牙列缺损。</t>
  </si>
  <si>
    <t>所定价格涵盖准备、预备、取印模、制备、确定颌位关系、试戴、调改、处理用物等步骤所需的人力资源和基本物质资源消耗。</t>
  </si>
  <si>
    <t>附加牙合垫按牙位计价收费。</t>
  </si>
  <si>
    <t>013105170110000</t>
  </si>
  <si>
    <t>铸造支架可摘局部义齿修复费</t>
  </si>
  <si>
    <t>通过铸造支架可摘局部义齿修复牙列缺损。</t>
  </si>
  <si>
    <t>所定价格涵盖准备、预备、取印模、制备、试戴、确定颌位关系、试排牙蜡型、调改、处理用物等步骤所需的人力资源和基本物质资源消耗。</t>
  </si>
  <si>
    <t>01复杂铸造支架可摘局部义齿修复</t>
  </si>
  <si>
    <t>1.本项目所称“复杂铸造支架可摘局部义齿修复”指：单颌缺失牙10颗及以上、牙槽骨重度吸收（II-IV级）、II度及以上深覆合、余留牙存在中重度牙周病（牙槽骨吸收大于1/3的牙齿数目占一半以上）、关节盘移位或骨关节病、牙周夹板的情况。
2.附加牙合垫或牙周夹板按牙位计价收费。</t>
  </si>
  <si>
    <t>013105170110001</t>
  </si>
  <si>
    <t>铸造支架可摘局部义齿修复费-复杂铸造支架可摘局部义齿修复（加收）</t>
  </si>
  <si>
    <t>013105170120000</t>
  </si>
  <si>
    <t>颌骨/腭部缺损赝复体修复费（常规）</t>
  </si>
  <si>
    <t>通过赝复体修复颌骨/软腭缺损。</t>
  </si>
  <si>
    <t>所定价格涵盖准备、预备、取印模、制备、试戴、取颌位记录、调改、处理用物等步骤所需的人力资源和基本物质资源消耗。</t>
  </si>
  <si>
    <t>每件</t>
  </si>
  <si>
    <t>013105170130000</t>
  </si>
  <si>
    <t>颌骨/腭部缺损赝复体修复费（复杂）</t>
  </si>
  <si>
    <t>通过赝复体修复复杂情况的颌骨/软腭缺损。</t>
  </si>
  <si>
    <t>所定价格涵盖准备、预备、取印模、制备、试戴、取颌位记录、试戴、调改、处理用物等步骤所需的人力资源和基本物质资源消耗。</t>
  </si>
  <si>
    <t>本项目所称“复杂”指：口鼻腔穿通、下颌骨连续性丧失、单颌缺失10颗牙及以上、伴软腭缺损、伴面部缺损、下颌带翼导板、腭护板加辅助放疗装置、全上颌缺失修复的情况。</t>
  </si>
  <si>
    <t>013105170140000</t>
  </si>
  <si>
    <t>面部缺损赝复体修复费</t>
  </si>
  <si>
    <t>通过赝复体修复面部缺损。</t>
  </si>
  <si>
    <t>所定价格涵盖准备、印模、制备、个性化比色、试戴、个性化上色、调改、处理用物等步骤所需的人力资源和基本物质资源消耗。</t>
  </si>
  <si>
    <t>如面部缺损涉及多个器官，如眼、耳、鼻缺损， 每增加1个器官，按件叠加计价收费。</t>
  </si>
  <si>
    <t>013105010230000</t>
  </si>
  <si>
    <t>咬合板治疗费</t>
  </si>
  <si>
    <t>通过戴入咬合板调整咬合关系。</t>
  </si>
  <si>
    <t>所定价格涵盖准备、取印模、制备、试戴、调改、处理用物等步骤所需的人力资源和基本物质资源消耗。</t>
  </si>
  <si>
    <t>01减材/增材咬合板加收
02弹性咬合板减收</t>
  </si>
  <si>
    <t>013105010230001</t>
  </si>
  <si>
    <t>咬合板治疗费-减材/增材咬合板（加收）</t>
  </si>
  <si>
    <t>013105010230002</t>
  </si>
  <si>
    <t>咬合板治疗费-弹性咬合板（减收）</t>
  </si>
  <si>
    <t>013105190020000</t>
  </si>
  <si>
    <t>修复体拆除费</t>
  </si>
  <si>
    <t>对固定在口内的修复体进行拆除。</t>
  </si>
  <si>
    <t>所定价格涵盖准备、修复体拆除、处理用物等步骤所需的人力资源和基本物质资源消耗。</t>
  </si>
  <si>
    <t>修复体</t>
  </si>
  <si>
    <t>013105190030000</t>
  </si>
  <si>
    <t>修复体维护费</t>
  </si>
  <si>
    <t>对修复体进行调改、修补、再粘接等维护。</t>
  </si>
  <si>
    <t>所定价格涵盖准备、取印模、模型制备、修补、试戴、调改、再粘接、处理用物等步骤所需的人力资源和基本物质资源消耗。</t>
  </si>
  <si>
    <t>1.修理卡环和基托按涉及牙位计价收费。
2.此项适用于非保修保质期内的修复体维护。</t>
  </si>
  <si>
    <t>012406000030000</t>
  </si>
  <si>
    <t>全口牙周系统检查费</t>
  </si>
  <si>
    <t>通过设备对牙周进行系统检查，并完成系统表记录。</t>
  </si>
  <si>
    <t>所定价格涵盖准备、牙周风险评估、记录、处理用物等步骤所需的人力资源和基本物质资源消耗。</t>
  </si>
  <si>
    <t>012406000040000</t>
  </si>
  <si>
    <t>牙周探诊费</t>
  </si>
  <si>
    <t>通过牙周专用刻度探针进行牙周袋深度的测量和判定并记录。</t>
  </si>
  <si>
    <t>所定价格涵盖准备、牙周探诊、测量、记录、处理用物等步骤所需的人力资源和基本物质资源消耗。</t>
  </si>
  <si>
    <t>不与“全口牙周系统检查费”同时收取。</t>
  </si>
  <si>
    <t>012406000050000</t>
  </si>
  <si>
    <t>牙周指数检查费</t>
  </si>
  <si>
    <t>检查并记录菌斑指数、出血指数、松动度、根分叉病变。</t>
  </si>
  <si>
    <t>所定价格涵盖准备、检查、判读、记录、处理用物等步骤所需的人力资源和基本物质资源消耗。</t>
  </si>
  <si>
    <t>项</t>
  </si>
  <si>
    <t>013105010240000</t>
  </si>
  <si>
    <t>牙周冲洗上药费</t>
  </si>
  <si>
    <t>对牙周袋或智齿盲袋内部进行冲洗、置入药物。</t>
  </si>
  <si>
    <t>所定价格涵盖准备、冲洗、清除、上药、处理用物等步骤所需的人力资源和基本物质资源消耗。</t>
  </si>
  <si>
    <t>013105010250000</t>
  </si>
  <si>
    <t>牙周塞治费</t>
  </si>
  <si>
    <t>通过塞治剂覆盖创面或辅助龈瓣贴合于骨面、牙面。</t>
  </si>
  <si>
    <t>所定价格涵盖准备、调配、放置、修整、处理用物等步骤所需的人力资源和基本物质资源消耗。</t>
  </si>
  <si>
    <t>01口腔局部止血费</t>
  </si>
  <si>
    <t>013105010250100</t>
  </si>
  <si>
    <t>牙周塞治费-口腔局部止血费（扩展）</t>
  </si>
  <si>
    <t>013105010260000</t>
  </si>
  <si>
    <t>龈上洁治费</t>
  </si>
  <si>
    <t>通过各种方式清除牙龈缘以上的菌斑、牙石及其他沉积物。</t>
  </si>
  <si>
    <t>所定价格涵盖准备、洁治、处理用物，必要时上药等步骤所需的人力资源和基本物质资源消耗。</t>
  </si>
  <si>
    <t>01种植牙洁治</t>
  </si>
  <si>
    <t>同一治疗部位不与“牙周冲洗上药费”同时收取。</t>
  </si>
  <si>
    <t>013105010260001</t>
  </si>
  <si>
    <t>龈上洁治费-种植牙洁治（加收）</t>
  </si>
  <si>
    <t>013105010270000</t>
  </si>
  <si>
    <t>牙面抛光费</t>
  </si>
  <si>
    <t>对牙面进行抛光。</t>
  </si>
  <si>
    <t>所定价格涵盖准备、抛光、处理用物等步骤所需的人力资源和基本物质资源消耗。</t>
  </si>
  <si>
    <t>013105010280000</t>
  </si>
  <si>
    <t>牙面喷砂费</t>
  </si>
  <si>
    <t>通过喷砂去除位于龈上或龈下的菌斑、色素、牙石。</t>
  </si>
  <si>
    <t>所定价格涵盖准备、对牙面/根面喷砂、处理用物等步骤所需的人力资源和基本物质资源消耗。</t>
  </si>
  <si>
    <t>013105010290000</t>
  </si>
  <si>
    <t>龈下刮治费</t>
  </si>
  <si>
    <t>通过各种方式去除龈下牙石、菌斑。</t>
  </si>
  <si>
    <t>所定价格涵盖准备、探查、刮治、处理用物等步骤所需的人力资源和基本物质资源消耗。</t>
  </si>
  <si>
    <t>01种植体龈下刮治</t>
  </si>
  <si>
    <t>内镜加收30%。</t>
  </si>
  <si>
    <t>013105010290001</t>
  </si>
  <si>
    <t>龈下刮治费-种植体龈下刮治（加收）</t>
  </si>
  <si>
    <t>013306020270000</t>
  </si>
  <si>
    <t>根面平整费</t>
  </si>
  <si>
    <t>通过各种方式去除根面感染病变的牙骨质。</t>
  </si>
  <si>
    <t>所定价格涵盖手术计划、术区准备、消毒、根面平整，必要时通过设备微创实施、处理用物等步骤所需的人力资源和基本物质资源消耗。</t>
  </si>
  <si>
    <t>013306020270001</t>
  </si>
  <si>
    <t>根面平整费-儿童（加收）</t>
  </si>
  <si>
    <t>013105010300000</t>
  </si>
  <si>
    <t>松牙固定费</t>
  </si>
  <si>
    <t>通过各种方式对松动牙齿进行固定。</t>
  </si>
  <si>
    <t>所定价格涵盖准备、检查、固定、咬合检查、调整、处理用物等步骤所需的人力资源和基本物质资源消耗。</t>
  </si>
  <si>
    <t>01外伤牙固定费</t>
  </si>
  <si>
    <t>013105010300100</t>
  </si>
  <si>
    <t>松牙固定费-外伤牙固定费（扩展）</t>
  </si>
  <si>
    <t>013105010310000</t>
  </si>
  <si>
    <t>松牙固定拆除费</t>
  </si>
  <si>
    <t>拆除松牙固定装置。</t>
  </si>
  <si>
    <t>所定价格涵盖准备、检查、拆除、清理、调整、处理用物等步骤所需的人力资源和基本物质资源消耗。</t>
  </si>
  <si>
    <t>013306020280000</t>
  </si>
  <si>
    <t>牙周翻瓣费</t>
  </si>
  <si>
    <t>通过手术翻开牙龈瓣，进行清创。</t>
  </si>
  <si>
    <t>所定价格涵盖制定手术计划、术区准备、消毒、切开、翻瓣、清创、骨修整、复位、缝合、处理用物等步骤所需的人力资源和基本物质资源消耗。</t>
  </si>
  <si>
    <t>01复杂牙周翻瓣</t>
  </si>
  <si>
    <t>本项目所称“复杂牙周翻瓣”指：根向或冠向复位切口、远中楔形切除、根分叉病变的情况。</t>
  </si>
  <si>
    <t>013306020280001</t>
  </si>
  <si>
    <t>牙周翻瓣费-儿童（加收）</t>
  </si>
  <si>
    <t>013306020280011</t>
  </si>
  <si>
    <t>牙周翻瓣费-复杂牙周翻瓣（加收）</t>
  </si>
  <si>
    <t>013306020290000</t>
  </si>
  <si>
    <t>牙龈成形费</t>
  </si>
  <si>
    <t>通过手术切除部分牙龈组织，恢复牙龈生理外形。</t>
  </si>
  <si>
    <t>所定价格涵盖手术计划、术区准备、消毒、修整、冲洗、止血、塞治、处理用物等步骤所需的人力资源和基本物质资源消耗。</t>
  </si>
  <si>
    <t>01龈瘤切除费</t>
  </si>
  <si>
    <t>013306020290001</t>
  </si>
  <si>
    <t>牙龈成形费-儿童（加收）</t>
  </si>
  <si>
    <t>013306020290100</t>
  </si>
  <si>
    <t>牙龈成形费-龈瘤切除费（扩展）</t>
  </si>
  <si>
    <t>013306020300000</t>
  </si>
  <si>
    <t>游离龈移植费</t>
  </si>
  <si>
    <t>将自体组织或人工材料异位植入到角化龈不足的牙槽嵴。</t>
  </si>
  <si>
    <t>所定价格涵盖手术计划、术区准备、消毒、切开、翻瓣、清创、冲洗、修整、取材、植入、固定、缝合、处理用物等步骤所需的人力资源和基本物质资源消耗。</t>
  </si>
  <si>
    <t>01上皮下结缔组织移植费</t>
  </si>
  <si>
    <t>013306020300001</t>
  </si>
  <si>
    <t>游离龈移植费-儿童（加收）</t>
  </si>
  <si>
    <t>013306020300100</t>
  </si>
  <si>
    <t>游离龈移植费-上皮下结缔组织移植费（扩展）</t>
  </si>
  <si>
    <t>013306020310000</t>
  </si>
  <si>
    <t>引导性牙周组织再生费</t>
  </si>
  <si>
    <t>通过手术促进牙周组织再生。</t>
  </si>
  <si>
    <t>所定价格涵盖手术计划、术区准备、消毒、放置屏障膜并固定、复位、缝合、塞治、处理用物等步骤所需的人力资源和基本物质资源消耗。</t>
  </si>
  <si>
    <t>013306020310001</t>
  </si>
  <si>
    <t>引导性牙周组织再生费-儿童（加收）</t>
  </si>
  <si>
    <t>013306020320000</t>
  </si>
  <si>
    <t>牙周纤维环状切断费</t>
  </si>
  <si>
    <t>通过手术切断牙周纤维。</t>
  </si>
  <si>
    <t>所定价格涵盖手术计划、术区准备、消毒、切断、止血、塞治、处理用物等步骤所需的人力资源和基本物质资源消耗。</t>
  </si>
  <si>
    <t>013306020320001</t>
  </si>
  <si>
    <t>牙周纤维环状切断费-儿童（加收）</t>
  </si>
  <si>
    <t>013306020330000</t>
  </si>
  <si>
    <t>皮质骨切开费</t>
  </si>
  <si>
    <t>通过手术切开牙槽骨唇侧皮质骨板。</t>
  </si>
  <si>
    <t>所定价格涵盖手术计划、术区准备、消毒、切开、复位、止血、缝合、处理用物等步骤所需的人力资源和基本物质资源消耗。</t>
  </si>
  <si>
    <t>01舌侧</t>
  </si>
  <si>
    <t>013306020330001</t>
  </si>
  <si>
    <t>皮质骨切开费-儿童（加收）</t>
  </si>
  <si>
    <t>013306020330011</t>
  </si>
  <si>
    <t>皮质骨切开费-舌侧（加收）</t>
  </si>
  <si>
    <t>013105010320000</t>
  </si>
  <si>
    <t>调𬌗治疗费</t>
  </si>
  <si>
    <t>通过调整牙齿、修复体接触点或咬合面，改善咬合问题。</t>
  </si>
  <si>
    <t>所定价格涵盖准备、咬合纸检查、咬合印迹分析、咬合形态调整、处理用物等步骤所需的人力资源和基本物质资源消耗。</t>
  </si>
  <si>
    <t>在牙体缺损充填或修复治疗中进行的调𬌗已经含入价格构成，不单独收取。</t>
  </si>
  <si>
    <t>012406000060000</t>
  </si>
  <si>
    <t>咬合力检测费</t>
  </si>
  <si>
    <t>通过各种方式对上下牙齿咀嚼产生的力量进行检测和评价。</t>
  </si>
  <si>
    <t>所定价格涵盖准备、检查、分析、评价、处理用物等步骤所需的人力资源和基本物质资源消耗。</t>
  </si>
  <si>
    <t>012406000070000</t>
  </si>
  <si>
    <t>下颌运动功能检查费</t>
  </si>
  <si>
    <t>通过各种方式对下颌运动进行检查和评价。</t>
  </si>
  <si>
    <t>012406000080000</t>
  </si>
  <si>
    <t>咀嚼效率检查费</t>
  </si>
  <si>
    <t>通过各种方式对咀嚼效率进行检查和评价。</t>
  </si>
  <si>
    <t>所定价格涵盖准备、材料准备、残渣收集、处理、分析、评价、处理用物等步骤所需的人力资源和基本物质资源消耗。</t>
  </si>
  <si>
    <t>012406000090000</t>
  </si>
  <si>
    <t>唾液腺功能测定费</t>
  </si>
  <si>
    <t>评估唾液腺分泌能力和功能状态。</t>
  </si>
  <si>
    <t>所定价格涵盖准备、测定静态和刺激性全唾液流量、出具结果、处理用物等步骤所需的人力资源和基本物质资源消耗。</t>
  </si>
  <si>
    <t>013105010340000</t>
  </si>
  <si>
    <t>唾液腺药物灌注费</t>
  </si>
  <si>
    <t>向唾液腺导管内灌注药物。</t>
  </si>
  <si>
    <t>所定价格涵盖准备、扩张、注射药物、处理用物等步骤所需的人力资源和基本物质资源消耗。</t>
  </si>
  <si>
    <r>
      <t>腺体</t>
    </r>
    <r>
      <rPr>
        <sz val="14"/>
        <rFont val="DejaVu Sans"/>
        <charset val="134"/>
      </rPr>
      <t>•</t>
    </r>
    <r>
      <rPr>
        <sz val="14"/>
        <rFont val="宋体"/>
        <charset val="134"/>
      </rPr>
      <t>单侧</t>
    </r>
  </si>
  <si>
    <r>
      <t>1.唾液腺的非药物性灌注，按此项目收费。
2.本项目所称“腺体</t>
    </r>
    <r>
      <rPr>
        <sz val="14"/>
        <rFont val="DejaVu Sans"/>
        <charset val="134"/>
      </rPr>
      <t>•</t>
    </r>
    <r>
      <rPr>
        <sz val="14"/>
        <rFont val="宋体"/>
        <charset val="134"/>
      </rPr>
      <t>单侧”指：口腔内每侧每腺体。单侧多个腺体或双侧单个腺体可叠加收费。
3.内镜加收30%。</t>
    </r>
  </si>
  <si>
    <t>013306020340000</t>
  </si>
  <si>
    <t>唾液腺导管取石费</t>
  </si>
  <si>
    <t>通过各种方式将唾液腺导管结石取出。</t>
  </si>
  <si>
    <t>所定价格涵盖手术计划、术区准备、消毒、探查、切开、取出、处理用物等步骤所需的人力资源和基本物质资源消耗。</t>
  </si>
  <si>
    <r>
      <t>1.本项目所称“腺体</t>
    </r>
    <r>
      <rPr>
        <sz val="14"/>
        <rFont val="DejaVu Sans"/>
        <charset val="134"/>
      </rPr>
      <t>•</t>
    </r>
    <r>
      <rPr>
        <sz val="14"/>
        <rFont val="宋体"/>
        <charset val="134"/>
      </rPr>
      <t>单侧”指：口腔内每侧每腺体。单侧多个腺体或双侧单个腺体可叠加收费。
2.内镜加收30%。</t>
    </r>
  </si>
  <si>
    <t>013306020340001</t>
  </si>
  <si>
    <t>唾液腺导管取石费-儿童（加收）</t>
  </si>
  <si>
    <t>013306020350000</t>
  </si>
  <si>
    <t>唾液腺导管治疗费</t>
  </si>
  <si>
    <t>对唾液腺导管进行治疗。</t>
  </si>
  <si>
    <t>所定价格涵盖手术计划、术区准备、消毒、冲洗、松解、扩张、处理用物等步骤所需的人力资源和基本物质资源消耗。</t>
  </si>
  <si>
    <t>013306020350001</t>
  </si>
  <si>
    <t>唾液腺导管治疗费-儿童（加收）</t>
  </si>
  <si>
    <t>013105010350000</t>
  </si>
  <si>
    <t>口腔黏膜病局部药物治疗费</t>
  </si>
  <si>
    <t>通过各种方式对口腔黏膜局部病损进行治疗。</t>
  </si>
  <si>
    <t>所定价格涵盖准备、注射/雾化/湿敷/局部封闭/穴位注射、处理用物等步骤所需的人力资源和基本物质资源消耗。</t>
  </si>
  <si>
    <t>本类说明：
1.“价格构成”，指项目价格应涵盖的各类资源消耗，用于确定计价单元的边界，不应作为临床技术标准理解，不是实际操作方式、路径、步骤、程序的强制性要求，价格构成中包含但临床实践中非必要、未发生的，无需强制要求公立医疗机构减计费用。所列“设备投入”包括但不限于操作设备、器具及固定资产投入。
2.“加收项”，指同一项目以不同方式提供或在不同场景应用时，确有必要制定差异化收费标准而细分的一类子项，包括在原项目价格基础上增加或减少收费的情况；实际应用中，同时涉及多个加收项的，以项目单价为基础计算相应的加/减收水平后，据实收费。
3.“扩展项”，指同一项目下以不同方式提供或在不同场景应用时，只扩展价格项目适用范围、不额外加价的一类子项，子项的价格按主项目执行。
4.“基本物质资源消耗”，指原则上限于不应或不必要与医疗服务项目分割的易耗品，属于医疗服务价格项目应当使用的、市场价格和使用数量相对稳定的医用耗材，包括但不限于各类消杀用品、储存用品、清洁用品、个人防护用品、垃圾处理用品、冲洗液、润滑剂、灌洗液、棉球（卷）、棉签、纱布（垫）、绷带、护垫、衬垫、手术巾（单）、治疗巾（单）、治疗护理盘(包）、注射器、压舌板、滑石粉、防渗漏垫、标签、操作器具、冲洗工具、备皮工具、镍钛锉、口腔盒、印模材、咬合纸、引流条、修复体粘接剂、窝沟封闭剂、耗材粘接剂、充填材料、根管封闭剂、盖髓材料、一次性口杯、一次性吸唾管、氟化物、银锶制剂、酚制剂等。基本物耗成本计入项目价格，不另行收费。
5.涉及“包括……”“…… 等”的，属于开放型表述，所指对象不仅局限于表述中列明的事项，也包括未列明的同类事项。
6.医疗机构自行制作设计的包括但不限于如矫治器、保持器、运动护齿等个性化产品，采取“产品化”的价格形成机制，由医疗机构以物料成本、加工服务等为基础，按照适当的成本回收率自主确定价格并销售，不再按制作步骤拆分设立医疗服务价格项目。
7.口腔种植类中“口腔内植骨费”项目，扩大其服务产出适用范围，不仅局限种植牙所用，口腔学科中“牙槽骨增量手术费”和“牙周植骨费”可按照此项目执行计费。
8.涉及“复杂”等内涵未尽的表述，除本类已明确的情形外，医院实践中按照“复杂”情形计费的，应以卫生行政主管部门最新版卫生技术规范、临床指南或专家共识中的明确定性为前提。满足复杂情况中的任意一种即算复杂，不同复杂情况不累计叠加收费。
9.在本医疗机构开展错合矫治治疗时，方案设计属诊查治疗应尽事项，不得同时收取设计费。
10.手术类项目服务对象为儿童时，统一落实儿童加收政策（以下简称“儿童加收”）。手术类项目的具体范围以《全国医疗服务项目技术规范》的分类为准，对于同时映射技术规范中的手术类项目和治疗类项目的主项目，按手术类落实儿童加收政策；其他非手术类项目实行儿童加收范围，以本类加收项为准。“儿童”，指6周岁及以下，周岁的计算方法以法律的相关规定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</si>
</sst>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1"/>
      <name val="Times New Roman Regular"/>
      <charset val="134"/>
    </font>
    <font>
      <sz val="16"/>
      <name val="Times New Roman Regular"/>
      <charset val="134"/>
    </font>
    <font>
      <sz val="14"/>
      <name val="Times New Roman Regular"/>
      <charset val="134"/>
    </font>
    <font>
      <sz val="16"/>
      <name val="黑体"/>
      <charset val="134"/>
    </font>
    <font>
      <sz val="22"/>
      <name val="方正小标宋简体"/>
      <charset val="134"/>
    </font>
    <font>
      <strike/>
      <sz val="14"/>
      <name val="宋体"/>
      <charset val="134"/>
    </font>
    <font>
      <sz val="10"/>
      <name val="宋体"/>
      <charset val="134"/>
    </font>
    <font>
      <b/>
      <sz val="12"/>
      <name val="Times New Roman Regular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DejaVu San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justify" vertical="center" wrapText="1"/>
    </xf>
    <xf numFmtId="0" fontId="10" fillId="0" borderId="0" xfId="0" applyFont="1" applyFill="1" applyAlignment="1">
      <alignment horizontal="left" vertical="center"/>
    </xf>
    <xf numFmtId="0" fontId="2" fillId="0" borderId="1" xfId="0" applyNumberFormat="1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Medium9"/>
  <colors>
    <mruColors>
      <color rgb="00FFFF00"/>
      <color rgb="00FFF3CA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0"/>
  <sheetViews>
    <sheetView tabSelected="1" zoomScale="80" zoomScaleNormal="80" zoomScaleSheetLayoutView="47" workbookViewId="0">
      <pane ySplit="3" topLeftCell="A4" activePane="bottomLeft" state="frozen"/>
      <selection/>
      <selection pane="bottomLeft" activeCell="E4" sqref="E4"/>
    </sheetView>
  </sheetViews>
  <sheetFormatPr defaultColWidth="9" defaultRowHeight="20.25"/>
  <cols>
    <col min="1" max="1" width="8.375" style="4" customWidth="1"/>
    <col min="2" max="2" width="21.5" style="4" customWidth="1"/>
    <col min="3" max="3" width="30.625" style="5" customWidth="1"/>
    <col min="4" max="4" width="38.375" style="6" customWidth="1"/>
    <col min="5" max="5" width="45" style="6" customWidth="1"/>
    <col min="6" max="7" width="11.7166666666667" style="7" customWidth="1"/>
    <col min="8" max="8" width="11.75" style="4" customWidth="1"/>
    <col min="9" max="9" width="43.875" style="8" customWidth="1"/>
    <col min="10" max="10" width="9.36666666666667" style="9" customWidth="1"/>
    <col min="11" max="13" width="10.3083333333333" style="7" customWidth="1"/>
    <col min="14" max="16384" width="9" style="7"/>
  </cols>
  <sheetData>
    <row r="1" spans="1:9">
      <c r="A1" s="10" t="s">
        <v>0</v>
      </c>
      <c r="B1" s="10"/>
      <c r="I1" s="38"/>
    </row>
    <row r="2" ht="29.25" spans="1:10">
      <c r="A2" s="11" t="s">
        <v>1</v>
      </c>
      <c r="B2" s="11"/>
      <c r="C2" s="12"/>
      <c r="D2" s="11"/>
      <c r="E2" s="11"/>
      <c r="F2" s="11"/>
      <c r="G2" s="11"/>
      <c r="H2" s="11"/>
      <c r="I2" s="11"/>
      <c r="J2" s="11"/>
    </row>
    <row r="3" s="1" customFormat="1" ht="54" spans="1:13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</row>
    <row r="4" s="2" customFormat="1" ht="72" spans="1:13">
      <c r="A4" s="14">
        <v>1</v>
      </c>
      <c r="B4" s="47" t="s">
        <v>15</v>
      </c>
      <c r="C4" s="16" t="s">
        <v>16</v>
      </c>
      <c r="D4" s="17" t="s">
        <v>17</v>
      </c>
      <c r="E4" s="17" t="s">
        <v>18</v>
      </c>
      <c r="F4" s="32"/>
      <c r="G4" s="32"/>
      <c r="H4" s="16" t="s">
        <v>19</v>
      </c>
      <c r="I4" s="32" t="s">
        <v>20</v>
      </c>
      <c r="J4" s="14">
        <v>3000</v>
      </c>
      <c r="K4" s="35">
        <f>ROUND(J4*0.9,0)</f>
        <v>2700</v>
      </c>
      <c r="L4" s="35">
        <f>ROUND(K4*0.9,0)</f>
        <v>2430</v>
      </c>
      <c r="M4" s="35">
        <f>ROUND(K4*0.8,0)</f>
        <v>2160</v>
      </c>
    </row>
    <row r="5" s="2" customFormat="1" ht="90" spans="1:13">
      <c r="A5" s="14">
        <v>2</v>
      </c>
      <c r="B5" s="47" t="s">
        <v>21</v>
      </c>
      <c r="C5" s="16" t="s">
        <v>22</v>
      </c>
      <c r="D5" s="17" t="s">
        <v>23</v>
      </c>
      <c r="E5" s="17" t="s">
        <v>18</v>
      </c>
      <c r="F5" s="32"/>
      <c r="G5" s="32"/>
      <c r="H5" s="16" t="s">
        <v>19</v>
      </c>
      <c r="I5" s="32" t="s">
        <v>24</v>
      </c>
      <c r="J5" s="14">
        <v>4500</v>
      </c>
      <c r="K5" s="35">
        <f t="shared" ref="K5:K36" si="0">ROUND(J5*0.9,0)</f>
        <v>4050</v>
      </c>
      <c r="L5" s="35">
        <f t="shared" ref="L5:L36" si="1">ROUND(K5*0.9,0)</f>
        <v>3645</v>
      </c>
      <c r="M5" s="35">
        <f t="shared" ref="M5:M36" si="2">ROUND(K5*0.8,0)</f>
        <v>3240</v>
      </c>
    </row>
    <row r="6" s="2" customFormat="1" ht="72" spans="1:13">
      <c r="A6" s="14">
        <v>3</v>
      </c>
      <c r="B6" s="47" t="s">
        <v>25</v>
      </c>
      <c r="C6" s="16" t="s">
        <v>26</v>
      </c>
      <c r="D6" s="17" t="s">
        <v>27</v>
      </c>
      <c r="E6" s="17" t="s">
        <v>18</v>
      </c>
      <c r="F6" s="32"/>
      <c r="G6" s="32"/>
      <c r="H6" s="16" t="s">
        <v>19</v>
      </c>
      <c r="I6" s="32" t="s">
        <v>20</v>
      </c>
      <c r="J6" s="14">
        <v>7200</v>
      </c>
      <c r="K6" s="35">
        <f t="shared" si="0"/>
        <v>6480</v>
      </c>
      <c r="L6" s="35">
        <f t="shared" si="1"/>
        <v>5832</v>
      </c>
      <c r="M6" s="35">
        <f t="shared" si="2"/>
        <v>5184</v>
      </c>
    </row>
    <row r="7" s="2" customFormat="1" ht="126" spans="1:13">
      <c r="A7" s="14">
        <v>4</v>
      </c>
      <c r="B7" s="47" t="s">
        <v>28</v>
      </c>
      <c r="C7" s="16" t="s">
        <v>29</v>
      </c>
      <c r="D7" s="17" t="s">
        <v>30</v>
      </c>
      <c r="E7" s="17" t="s">
        <v>18</v>
      </c>
      <c r="F7" s="32"/>
      <c r="G7" s="33"/>
      <c r="H7" s="16" t="s">
        <v>19</v>
      </c>
      <c r="I7" s="32" t="s">
        <v>31</v>
      </c>
      <c r="J7" s="14">
        <v>10800</v>
      </c>
      <c r="K7" s="35">
        <f t="shared" si="0"/>
        <v>9720</v>
      </c>
      <c r="L7" s="35">
        <f t="shared" si="1"/>
        <v>8748</v>
      </c>
      <c r="M7" s="35">
        <f t="shared" si="2"/>
        <v>7776</v>
      </c>
    </row>
    <row r="8" s="2" customFormat="1" ht="72" spans="1:13">
      <c r="A8" s="14">
        <v>5</v>
      </c>
      <c r="B8" s="47" t="s">
        <v>32</v>
      </c>
      <c r="C8" s="16" t="s">
        <v>33</v>
      </c>
      <c r="D8" s="17" t="s">
        <v>34</v>
      </c>
      <c r="E8" s="17" t="s">
        <v>18</v>
      </c>
      <c r="F8" s="32"/>
      <c r="G8" s="32"/>
      <c r="H8" s="16" t="s">
        <v>19</v>
      </c>
      <c r="I8" s="32" t="s">
        <v>20</v>
      </c>
      <c r="J8" s="14">
        <v>8000</v>
      </c>
      <c r="K8" s="35">
        <f t="shared" si="0"/>
        <v>7200</v>
      </c>
      <c r="L8" s="35">
        <f t="shared" si="1"/>
        <v>6480</v>
      </c>
      <c r="M8" s="35">
        <f t="shared" si="2"/>
        <v>5760</v>
      </c>
    </row>
    <row r="9" s="2" customFormat="1" ht="108" spans="1:13">
      <c r="A9" s="14">
        <v>6</v>
      </c>
      <c r="B9" s="47" t="s">
        <v>35</v>
      </c>
      <c r="C9" s="16" t="s">
        <v>36</v>
      </c>
      <c r="D9" s="17" t="s">
        <v>37</v>
      </c>
      <c r="E9" s="17" t="s">
        <v>18</v>
      </c>
      <c r="F9" s="32"/>
      <c r="G9" s="33"/>
      <c r="H9" s="16" t="s">
        <v>19</v>
      </c>
      <c r="I9" s="32" t="s">
        <v>38</v>
      </c>
      <c r="J9" s="14">
        <v>12000</v>
      </c>
      <c r="K9" s="35">
        <f t="shared" si="0"/>
        <v>10800</v>
      </c>
      <c r="L9" s="35">
        <f t="shared" si="1"/>
        <v>9720</v>
      </c>
      <c r="M9" s="35">
        <f t="shared" si="2"/>
        <v>8640</v>
      </c>
    </row>
    <row r="10" s="2" customFormat="1" ht="72" spans="1:13">
      <c r="A10" s="14">
        <v>7</v>
      </c>
      <c r="B10" s="47" t="s">
        <v>39</v>
      </c>
      <c r="C10" s="16" t="s">
        <v>40</v>
      </c>
      <c r="D10" s="17" t="s">
        <v>41</v>
      </c>
      <c r="E10" s="17" t="s">
        <v>18</v>
      </c>
      <c r="F10" s="32"/>
      <c r="G10" s="32"/>
      <c r="H10" s="16" t="s">
        <v>19</v>
      </c>
      <c r="I10" s="32" t="s">
        <v>20</v>
      </c>
      <c r="J10" s="14">
        <v>9600</v>
      </c>
      <c r="K10" s="35">
        <f t="shared" si="0"/>
        <v>8640</v>
      </c>
      <c r="L10" s="35">
        <f t="shared" si="1"/>
        <v>7776</v>
      </c>
      <c r="M10" s="35">
        <f t="shared" si="2"/>
        <v>6912</v>
      </c>
    </row>
    <row r="11" s="2" customFormat="1" ht="108" spans="1:13">
      <c r="A11" s="14">
        <v>8</v>
      </c>
      <c r="B11" s="47" t="s">
        <v>42</v>
      </c>
      <c r="C11" s="16" t="s">
        <v>43</v>
      </c>
      <c r="D11" s="17" t="s">
        <v>44</v>
      </c>
      <c r="E11" s="17" t="s">
        <v>18</v>
      </c>
      <c r="F11" s="32"/>
      <c r="G11" s="33"/>
      <c r="H11" s="16" t="s">
        <v>19</v>
      </c>
      <c r="I11" s="32" t="s">
        <v>45</v>
      </c>
      <c r="J11" s="14">
        <v>14076</v>
      </c>
      <c r="K11" s="35">
        <f t="shared" si="0"/>
        <v>12668</v>
      </c>
      <c r="L11" s="35">
        <f t="shared" si="1"/>
        <v>11401</v>
      </c>
      <c r="M11" s="35">
        <f t="shared" si="2"/>
        <v>10134</v>
      </c>
    </row>
    <row r="12" s="2" customFormat="1" ht="90" spans="1:13">
      <c r="A12" s="14">
        <v>9</v>
      </c>
      <c r="B12" s="47" t="s">
        <v>46</v>
      </c>
      <c r="C12" s="16" t="s">
        <v>47</v>
      </c>
      <c r="D12" s="17" t="s">
        <v>48</v>
      </c>
      <c r="E12" s="17" t="s">
        <v>18</v>
      </c>
      <c r="F12" s="32"/>
      <c r="G12" s="32"/>
      <c r="H12" s="16" t="s">
        <v>19</v>
      </c>
      <c r="I12" s="32" t="s">
        <v>49</v>
      </c>
      <c r="J12" s="14">
        <v>15200</v>
      </c>
      <c r="K12" s="35">
        <f t="shared" si="0"/>
        <v>13680</v>
      </c>
      <c r="L12" s="35">
        <f t="shared" si="1"/>
        <v>12312</v>
      </c>
      <c r="M12" s="35">
        <f t="shared" si="2"/>
        <v>10944</v>
      </c>
    </row>
    <row r="13" s="2" customFormat="1" ht="180" spans="1:13">
      <c r="A13" s="14">
        <v>10</v>
      </c>
      <c r="B13" s="47" t="s">
        <v>50</v>
      </c>
      <c r="C13" s="16" t="s">
        <v>51</v>
      </c>
      <c r="D13" s="17" t="s">
        <v>52</v>
      </c>
      <c r="E13" s="17" t="s">
        <v>18</v>
      </c>
      <c r="F13" s="32"/>
      <c r="G13" s="32"/>
      <c r="H13" s="16" t="s">
        <v>19</v>
      </c>
      <c r="I13" s="32" t="s">
        <v>53</v>
      </c>
      <c r="J13" s="14">
        <v>23920</v>
      </c>
      <c r="K13" s="35">
        <f t="shared" si="0"/>
        <v>21528</v>
      </c>
      <c r="L13" s="35">
        <f t="shared" si="1"/>
        <v>19375</v>
      </c>
      <c r="M13" s="35">
        <f t="shared" si="2"/>
        <v>17222</v>
      </c>
    </row>
    <row r="14" s="2" customFormat="1" ht="90" spans="1:13">
      <c r="A14" s="14">
        <v>11</v>
      </c>
      <c r="B14" s="47" t="s">
        <v>54</v>
      </c>
      <c r="C14" s="16" t="s">
        <v>55</v>
      </c>
      <c r="D14" s="17" t="s">
        <v>56</v>
      </c>
      <c r="E14" s="17" t="s">
        <v>18</v>
      </c>
      <c r="F14" s="32"/>
      <c r="G14" s="32"/>
      <c r="H14" s="16" t="s">
        <v>19</v>
      </c>
      <c r="I14" s="32" t="s">
        <v>49</v>
      </c>
      <c r="J14" s="14">
        <v>20800</v>
      </c>
      <c r="K14" s="35">
        <f t="shared" si="0"/>
        <v>18720</v>
      </c>
      <c r="L14" s="35">
        <f t="shared" si="1"/>
        <v>16848</v>
      </c>
      <c r="M14" s="35">
        <f t="shared" si="2"/>
        <v>14976</v>
      </c>
    </row>
    <row r="15" s="2" customFormat="1" ht="216" spans="1:13">
      <c r="A15" s="14">
        <v>12</v>
      </c>
      <c r="B15" s="47" t="s">
        <v>57</v>
      </c>
      <c r="C15" s="16" t="s">
        <v>58</v>
      </c>
      <c r="D15" s="17" t="s">
        <v>59</v>
      </c>
      <c r="E15" s="17" t="s">
        <v>18</v>
      </c>
      <c r="F15" s="32"/>
      <c r="G15" s="32"/>
      <c r="H15" s="16" t="s">
        <v>19</v>
      </c>
      <c r="I15" s="32" t="s">
        <v>60</v>
      </c>
      <c r="J15" s="14">
        <v>31200</v>
      </c>
      <c r="K15" s="35">
        <f t="shared" si="0"/>
        <v>28080</v>
      </c>
      <c r="L15" s="35">
        <f t="shared" si="1"/>
        <v>25272</v>
      </c>
      <c r="M15" s="35">
        <f t="shared" si="2"/>
        <v>22464</v>
      </c>
    </row>
    <row r="16" s="2" customFormat="1" ht="90" spans="1:13">
      <c r="A16" s="14">
        <v>13</v>
      </c>
      <c r="B16" s="47" t="s">
        <v>61</v>
      </c>
      <c r="C16" s="16" t="s">
        <v>62</v>
      </c>
      <c r="D16" s="17" t="s">
        <v>63</v>
      </c>
      <c r="E16" s="17" t="s">
        <v>18</v>
      </c>
      <c r="F16" s="32"/>
      <c r="G16" s="32"/>
      <c r="H16" s="16" t="s">
        <v>19</v>
      </c>
      <c r="I16" s="32" t="s">
        <v>49</v>
      </c>
      <c r="J16" s="14">
        <v>20800</v>
      </c>
      <c r="K16" s="35">
        <f t="shared" si="0"/>
        <v>18720</v>
      </c>
      <c r="L16" s="35">
        <f t="shared" si="1"/>
        <v>16848</v>
      </c>
      <c r="M16" s="35">
        <f t="shared" si="2"/>
        <v>14976</v>
      </c>
    </row>
    <row r="17" s="2" customFormat="1" ht="216" spans="1:13">
      <c r="A17" s="14">
        <v>14</v>
      </c>
      <c r="B17" s="47" t="s">
        <v>64</v>
      </c>
      <c r="C17" s="16" t="s">
        <v>65</v>
      </c>
      <c r="D17" s="17" t="s">
        <v>66</v>
      </c>
      <c r="E17" s="17" t="s">
        <v>18</v>
      </c>
      <c r="F17" s="32"/>
      <c r="G17" s="32"/>
      <c r="H17" s="16" t="s">
        <v>19</v>
      </c>
      <c r="I17" s="32" t="s">
        <v>67</v>
      </c>
      <c r="J17" s="14">
        <v>30400</v>
      </c>
      <c r="K17" s="35">
        <f t="shared" si="0"/>
        <v>27360</v>
      </c>
      <c r="L17" s="35">
        <f t="shared" si="1"/>
        <v>24624</v>
      </c>
      <c r="M17" s="35">
        <f t="shared" si="2"/>
        <v>21888</v>
      </c>
    </row>
    <row r="18" s="2" customFormat="1" ht="72" spans="1:13">
      <c r="A18" s="14">
        <v>15</v>
      </c>
      <c r="B18" s="47" t="s">
        <v>68</v>
      </c>
      <c r="C18" s="16" t="s">
        <v>69</v>
      </c>
      <c r="D18" s="17" t="s">
        <v>70</v>
      </c>
      <c r="E18" s="17" t="s">
        <v>18</v>
      </c>
      <c r="F18" s="32"/>
      <c r="G18" s="32"/>
      <c r="H18" s="16" t="s">
        <v>19</v>
      </c>
      <c r="I18" s="32" t="s">
        <v>71</v>
      </c>
      <c r="J18" s="14">
        <v>7200</v>
      </c>
      <c r="K18" s="35">
        <f t="shared" si="0"/>
        <v>6480</v>
      </c>
      <c r="L18" s="35">
        <f t="shared" si="1"/>
        <v>5832</v>
      </c>
      <c r="M18" s="35">
        <f t="shared" si="2"/>
        <v>5184</v>
      </c>
    </row>
    <row r="19" s="2" customFormat="1" ht="72" spans="1:13">
      <c r="A19" s="14">
        <v>16</v>
      </c>
      <c r="B19" s="47" t="s">
        <v>72</v>
      </c>
      <c r="C19" s="16" t="s">
        <v>73</v>
      </c>
      <c r="D19" s="17" t="s">
        <v>74</v>
      </c>
      <c r="E19" s="17" t="s">
        <v>18</v>
      </c>
      <c r="F19" s="33"/>
      <c r="G19" s="32"/>
      <c r="H19" s="16" t="s">
        <v>19</v>
      </c>
      <c r="I19" s="32" t="s">
        <v>71</v>
      </c>
      <c r="J19" s="14">
        <v>8000</v>
      </c>
      <c r="K19" s="35">
        <f t="shared" si="0"/>
        <v>7200</v>
      </c>
      <c r="L19" s="35">
        <f t="shared" si="1"/>
        <v>6480</v>
      </c>
      <c r="M19" s="35">
        <f t="shared" si="2"/>
        <v>5760</v>
      </c>
    </row>
    <row r="20" s="2" customFormat="1" ht="72" spans="1:13">
      <c r="A20" s="14">
        <v>17</v>
      </c>
      <c r="B20" s="47" t="s">
        <v>75</v>
      </c>
      <c r="C20" s="16" t="s">
        <v>76</v>
      </c>
      <c r="D20" s="17" t="s">
        <v>77</v>
      </c>
      <c r="E20" s="17" t="s">
        <v>18</v>
      </c>
      <c r="F20" s="33"/>
      <c r="G20" s="32"/>
      <c r="H20" s="16" t="s">
        <v>19</v>
      </c>
      <c r="I20" s="32" t="s">
        <v>71</v>
      </c>
      <c r="J20" s="14">
        <v>9600</v>
      </c>
      <c r="K20" s="35">
        <f t="shared" si="0"/>
        <v>8640</v>
      </c>
      <c r="L20" s="35">
        <f t="shared" si="1"/>
        <v>7776</v>
      </c>
      <c r="M20" s="35">
        <f t="shared" si="2"/>
        <v>6912</v>
      </c>
    </row>
    <row r="21" s="2" customFormat="1" ht="54" spans="1:13">
      <c r="A21" s="14">
        <v>18</v>
      </c>
      <c r="B21" s="47" t="s">
        <v>78</v>
      </c>
      <c r="C21" s="16" t="s">
        <v>79</v>
      </c>
      <c r="D21" s="17" t="s">
        <v>80</v>
      </c>
      <c r="E21" s="17" t="s">
        <v>81</v>
      </c>
      <c r="F21" s="33"/>
      <c r="G21" s="32"/>
      <c r="H21" s="16" t="s">
        <v>19</v>
      </c>
      <c r="I21" s="32"/>
      <c r="J21" s="14">
        <v>3000</v>
      </c>
      <c r="K21" s="35">
        <f t="shared" si="0"/>
        <v>2700</v>
      </c>
      <c r="L21" s="35">
        <f t="shared" si="1"/>
        <v>2430</v>
      </c>
      <c r="M21" s="35">
        <f t="shared" si="2"/>
        <v>2160</v>
      </c>
    </row>
    <row r="22" s="2" customFormat="1" ht="54" spans="1:13">
      <c r="A22" s="14">
        <v>19</v>
      </c>
      <c r="B22" s="47" t="s">
        <v>82</v>
      </c>
      <c r="C22" s="16" t="s">
        <v>83</v>
      </c>
      <c r="D22" s="17" t="s">
        <v>84</v>
      </c>
      <c r="E22" s="17" t="s">
        <v>85</v>
      </c>
      <c r="F22" s="32"/>
      <c r="G22" s="32"/>
      <c r="H22" s="16" t="s">
        <v>19</v>
      </c>
      <c r="I22" s="32"/>
      <c r="J22" s="14">
        <v>8000</v>
      </c>
      <c r="K22" s="35">
        <f t="shared" si="0"/>
        <v>7200</v>
      </c>
      <c r="L22" s="35">
        <f t="shared" si="1"/>
        <v>6480</v>
      </c>
      <c r="M22" s="35">
        <f t="shared" si="2"/>
        <v>5760</v>
      </c>
    </row>
    <row r="23" s="2" customFormat="1" ht="72" spans="1:13">
      <c r="A23" s="14">
        <v>20</v>
      </c>
      <c r="B23" s="47" t="s">
        <v>86</v>
      </c>
      <c r="C23" s="16" t="s">
        <v>87</v>
      </c>
      <c r="D23" s="17" t="s">
        <v>88</v>
      </c>
      <c r="E23" s="17" t="s">
        <v>18</v>
      </c>
      <c r="F23" s="32"/>
      <c r="G23" s="32"/>
      <c r="H23" s="16" t="s">
        <v>89</v>
      </c>
      <c r="I23" s="32" t="s">
        <v>90</v>
      </c>
      <c r="J23" s="14">
        <v>6400</v>
      </c>
      <c r="K23" s="35">
        <f t="shared" si="0"/>
        <v>5760</v>
      </c>
      <c r="L23" s="35">
        <f t="shared" si="1"/>
        <v>5184</v>
      </c>
      <c r="M23" s="35">
        <f t="shared" si="2"/>
        <v>4608</v>
      </c>
    </row>
    <row r="24" s="2" customFormat="1" ht="54" spans="1:13">
      <c r="A24" s="14">
        <v>21</v>
      </c>
      <c r="B24" s="47" t="s">
        <v>91</v>
      </c>
      <c r="C24" s="16" t="s">
        <v>92</v>
      </c>
      <c r="D24" s="17" t="s">
        <v>93</v>
      </c>
      <c r="E24" s="17" t="s">
        <v>94</v>
      </c>
      <c r="F24" s="32"/>
      <c r="G24" s="32"/>
      <c r="H24" s="16" t="s">
        <v>95</v>
      </c>
      <c r="I24" s="32"/>
      <c r="J24" s="14">
        <v>600</v>
      </c>
      <c r="K24" s="35">
        <f t="shared" si="0"/>
        <v>540</v>
      </c>
      <c r="L24" s="35">
        <f t="shared" si="1"/>
        <v>486</v>
      </c>
      <c r="M24" s="35">
        <f t="shared" si="2"/>
        <v>432</v>
      </c>
    </row>
    <row r="25" s="2" customFormat="1" ht="36" spans="1:13">
      <c r="A25" s="14">
        <v>22</v>
      </c>
      <c r="B25" s="47" t="s">
        <v>96</v>
      </c>
      <c r="C25" s="16" t="s">
        <v>97</v>
      </c>
      <c r="D25" s="17" t="s">
        <v>98</v>
      </c>
      <c r="E25" s="17" t="s">
        <v>99</v>
      </c>
      <c r="F25" s="32"/>
      <c r="G25" s="32"/>
      <c r="H25" s="16" t="s">
        <v>95</v>
      </c>
      <c r="I25" s="32"/>
      <c r="J25" s="14">
        <v>300</v>
      </c>
      <c r="K25" s="35">
        <f t="shared" si="0"/>
        <v>270</v>
      </c>
      <c r="L25" s="35">
        <f t="shared" si="1"/>
        <v>243</v>
      </c>
      <c r="M25" s="35">
        <f t="shared" si="2"/>
        <v>216</v>
      </c>
    </row>
    <row r="26" s="2" customFormat="1" ht="72" spans="1:13">
      <c r="A26" s="14">
        <v>23</v>
      </c>
      <c r="B26" s="47" t="s">
        <v>100</v>
      </c>
      <c r="C26" s="16" t="s">
        <v>101</v>
      </c>
      <c r="D26" s="17" t="s">
        <v>102</v>
      </c>
      <c r="E26" s="17" t="s">
        <v>103</v>
      </c>
      <c r="F26" s="32"/>
      <c r="G26" s="32"/>
      <c r="H26" s="16" t="s">
        <v>104</v>
      </c>
      <c r="I26" s="32" t="s">
        <v>105</v>
      </c>
      <c r="J26" s="14">
        <v>1000</v>
      </c>
      <c r="K26" s="35">
        <f t="shared" si="0"/>
        <v>900</v>
      </c>
      <c r="L26" s="35">
        <f t="shared" si="1"/>
        <v>810</v>
      </c>
      <c r="M26" s="35">
        <f t="shared" si="2"/>
        <v>720</v>
      </c>
    </row>
    <row r="27" s="2" customFormat="1" ht="54" spans="1:13">
      <c r="A27" s="18">
        <v>24</v>
      </c>
      <c r="B27" s="47" t="s">
        <v>106</v>
      </c>
      <c r="C27" s="16" t="s">
        <v>107</v>
      </c>
      <c r="D27" s="17" t="s">
        <v>108</v>
      </c>
      <c r="E27" s="17" t="s">
        <v>109</v>
      </c>
      <c r="F27" s="32"/>
      <c r="G27" s="32"/>
      <c r="H27" s="16" t="s">
        <v>110</v>
      </c>
      <c r="I27" s="32"/>
      <c r="J27" s="14">
        <v>400</v>
      </c>
      <c r="K27" s="35">
        <f t="shared" si="0"/>
        <v>360</v>
      </c>
      <c r="L27" s="35">
        <f t="shared" si="1"/>
        <v>324</v>
      </c>
      <c r="M27" s="35">
        <f t="shared" si="2"/>
        <v>288</v>
      </c>
    </row>
    <row r="28" s="2" customFormat="1" ht="36" spans="1:13">
      <c r="A28" s="19"/>
      <c r="B28" s="47" t="s">
        <v>111</v>
      </c>
      <c r="C28" s="16" t="s">
        <v>112</v>
      </c>
      <c r="D28" s="17"/>
      <c r="E28" s="17"/>
      <c r="F28" s="32"/>
      <c r="G28" s="32"/>
      <c r="H28" s="16" t="s">
        <v>110</v>
      </c>
      <c r="I28" s="32"/>
      <c r="J28" s="14">
        <v>80</v>
      </c>
      <c r="K28" s="35">
        <f t="shared" si="0"/>
        <v>72</v>
      </c>
      <c r="L28" s="35">
        <f t="shared" si="1"/>
        <v>65</v>
      </c>
      <c r="M28" s="35">
        <f t="shared" si="2"/>
        <v>58</v>
      </c>
    </row>
    <row r="29" s="2" customFormat="1" ht="54" spans="1:13">
      <c r="A29" s="14">
        <v>25</v>
      </c>
      <c r="B29" s="47" t="s">
        <v>113</v>
      </c>
      <c r="C29" s="16" t="s">
        <v>114</v>
      </c>
      <c r="D29" s="17" t="s">
        <v>115</v>
      </c>
      <c r="E29" s="17" t="s">
        <v>116</v>
      </c>
      <c r="F29" s="34"/>
      <c r="G29" s="35"/>
      <c r="H29" s="14" t="s">
        <v>117</v>
      </c>
      <c r="I29" s="39"/>
      <c r="J29" s="14">
        <v>200</v>
      </c>
      <c r="K29" s="35">
        <f t="shared" si="0"/>
        <v>180</v>
      </c>
      <c r="L29" s="35">
        <f t="shared" si="1"/>
        <v>162</v>
      </c>
      <c r="M29" s="35">
        <f t="shared" si="2"/>
        <v>144</v>
      </c>
    </row>
    <row r="30" s="2" customFormat="1" ht="54" spans="1:13">
      <c r="A30" s="14">
        <v>26</v>
      </c>
      <c r="B30" s="47" t="s">
        <v>118</v>
      </c>
      <c r="C30" s="16" t="s">
        <v>119</v>
      </c>
      <c r="D30" s="17" t="s">
        <v>120</v>
      </c>
      <c r="E30" s="17" t="s">
        <v>121</v>
      </c>
      <c r="F30" s="33"/>
      <c r="G30" s="32"/>
      <c r="H30" s="16" t="s">
        <v>117</v>
      </c>
      <c r="I30" s="32"/>
      <c r="J30" s="14">
        <v>5</v>
      </c>
      <c r="K30" s="35">
        <f>ROUND(J30*0.9,1)</f>
        <v>4.5</v>
      </c>
      <c r="L30" s="35">
        <f>ROUND(K30*0.9,1)</f>
        <v>4.1</v>
      </c>
      <c r="M30" s="35">
        <f>ROUND(K30*0.8,1)</f>
        <v>3.6</v>
      </c>
    </row>
    <row r="31" s="3" customFormat="1" ht="36" spans="1:13">
      <c r="A31" s="20">
        <v>27</v>
      </c>
      <c r="B31" s="48" t="s">
        <v>122</v>
      </c>
      <c r="C31" s="22" t="s">
        <v>123</v>
      </c>
      <c r="D31" s="23" t="s">
        <v>124</v>
      </c>
      <c r="E31" s="23" t="s">
        <v>125</v>
      </c>
      <c r="F31" s="33"/>
      <c r="G31" s="32"/>
      <c r="H31" s="22" t="s">
        <v>104</v>
      </c>
      <c r="I31" s="36"/>
      <c r="J31" s="20">
        <v>38</v>
      </c>
      <c r="K31" s="40">
        <f t="shared" si="0"/>
        <v>34</v>
      </c>
      <c r="L31" s="40">
        <f t="shared" si="1"/>
        <v>31</v>
      </c>
      <c r="M31" s="40">
        <f t="shared" si="2"/>
        <v>27</v>
      </c>
    </row>
    <row r="32" s="2" customFormat="1" ht="54" spans="1:13">
      <c r="A32" s="18">
        <v>28</v>
      </c>
      <c r="B32" s="47" t="s">
        <v>126</v>
      </c>
      <c r="C32" s="16" t="s">
        <v>127</v>
      </c>
      <c r="D32" s="17" t="s">
        <v>128</v>
      </c>
      <c r="E32" s="17" t="s">
        <v>129</v>
      </c>
      <c r="F32" s="32" t="s">
        <v>130</v>
      </c>
      <c r="G32" s="32"/>
      <c r="H32" s="16" t="s">
        <v>117</v>
      </c>
      <c r="I32" s="32" t="s">
        <v>131</v>
      </c>
      <c r="J32" s="14">
        <v>100</v>
      </c>
      <c r="K32" s="35">
        <f t="shared" si="0"/>
        <v>90</v>
      </c>
      <c r="L32" s="35">
        <f t="shared" si="1"/>
        <v>81</v>
      </c>
      <c r="M32" s="35">
        <f t="shared" si="2"/>
        <v>72</v>
      </c>
    </row>
    <row r="33" s="2" customFormat="1" ht="36" spans="1:13">
      <c r="A33" s="19"/>
      <c r="B33" s="47" t="s">
        <v>132</v>
      </c>
      <c r="C33" s="24" t="s">
        <v>133</v>
      </c>
      <c r="D33" s="17"/>
      <c r="E33" s="17"/>
      <c r="F33" s="32"/>
      <c r="G33" s="32"/>
      <c r="H33" s="16" t="s">
        <v>117</v>
      </c>
      <c r="I33" s="32"/>
      <c r="J33" s="14">
        <v>20</v>
      </c>
      <c r="K33" s="35">
        <f t="shared" si="0"/>
        <v>18</v>
      </c>
      <c r="L33" s="35">
        <f t="shared" si="1"/>
        <v>16</v>
      </c>
      <c r="M33" s="35">
        <f t="shared" si="2"/>
        <v>14</v>
      </c>
    </row>
    <row r="34" s="2" customFormat="1" ht="54" spans="1:13">
      <c r="A34" s="18">
        <v>29</v>
      </c>
      <c r="B34" s="47" t="s">
        <v>134</v>
      </c>
      <c r="C34" s="24" t="s">
        <v>135</v>
      </c>
      <c r="D34" s="17" t="s">
        <v>136</v>
      </c>
      <c r="E34" s="17" t="s">
        <v>137</v>
      </c>
      <c r="F34" s="32" t="s">
        <v>130</v>
      </c>
      <c r="G34" s="32"/>
      <c r="H34" s="16" t="s">
        <v>117</v>
      </c>
      <c r="I34" s="32"/>
      <c r="J34" s="14">
        <v>25</v>
      </c>
      <c r="K34" s="35">
        <f t="shared" si="0"/>
        <v>23</v>
      </c>
      <c r="L34" s="35">
        <f t="shared" si="1"/>
        <v>21</v>
      </c>
      <c r="M34" s="35">
        <f t="shared" si="2"/>
        <v>18</v>
      </c>
    </row>
    <row r="35" s="2" customFormat="1" ht="18" spans="1:13">
      <c r="A35" s="19"/>
      <c r="B35" s="47" t="s">
        <v>138</v>
      </c>
      <c r="C35" s="24" t="s">
        <v>139</v>
      </c>
      <c r="D35" s="17"/>
      <c r="E35" s="17"/>
      <c r="F35" s="32"/>
      <c r="G35" s="32"/>
      <c r="H35" s="16" t="s">
        <v>117</v>
      </c>
      <c r="I35" s="32"/>
      <c r="J35" s="14">
        <v>5</v>
      </c>
      <c r="K35" s="35">
        <v>4.5</v>
      </c>
      <c r="L35" s="35">
        <v>4.1</v>
      </c>
      <c r="M35" s="35">
        <v>3.6</v>
      </c>
    </row>
    <row r="36" s="2" customFormat="1" ht="54" spans="1:13">
      <c r="A36" s="14">
        <v>30</v>
      </c>
      <c r="B36" s="47" t="s">
        <v>140</v>
      </c>
      <c r="C36" s="24" t="s">
        <v>141</v>
      </c>
      <c r="D36" s="17" t="s">
        <v>142</v>
      </c>
      <c r="E36" s="17" t="s">
        <v>143</v>
      </c>
      <c r="F36" s="32"/>
      <c r="G36" s="32"/>
      <c r="H36" s="16" t="s">
        <v>117</v>
      </c>
      <c r="I36" s="32"/>
      <c r="J36" s="14">
        <v>10</v>
      </c>
      <c r="K36" s="35">
        <f t="shared" si="0"/>
        <v>9</v>
      </c>
      <c r="L36" s="35">
        <f t="shared" si="1"/>
        <v>8</v>
      </c>
      <c r="M36" s="35">
        <f t="shared" si="2"/>
        <v>7</v>
      </c>
    </row>
    <row r="37" s="3" customFormat="1" ht="54" spans="1:13">
      <c r="A37" s="25">
        <v>31</v>
      </c>
      <c r="B37" s="48" t="s">
        <v>144</v>
      </c>
      <c r="C37" s="26" t="s">
        <v>145</v>
      </c>
      <c r="D37" s="23" t="s">
        <v>146</v>
      </c>
      <c r="E37" s="23" t="s">
        <v>147</v>
      </c>
      <c r="F37" s="36" t="s">
        <v>148</v>
      </c>
      <c r="G37" s="36"/>
      <c r="H37" s="22" t="s">
        <v>149</v>
      </c>
      <c r="I37" s="36" t="s">
        <v>150</v>
      </c>
      <c r="J37" s="20">
        <v>135</v>
      </c>
      <c r="K37" s="40">
        <f>ROUND(J37*0.95,0)</f>
        <v>128</v>
      </c>
      <c r="L37" s="40">
        <f t="shared" ref="L37:L68" si="3">ROUND(K37*0.9,0)</f>
        <v>115</v>
      </c>
      <c r="M37" s="40">
        <f t="shared" ref="M37:M68" si="4">ROUND(K37*0.8,0)</f>
        <v>102</v>
      </c>
    </row>
    <row r="38" s="3" customFormat="1" ht="18" spans="1:13">
      <c r="A38" s="27"/>
      <c r="B38" s="48" t="s">
        <v>151</v>
      </c>
      <c r="C38" s="26" t="s">
        <v>152</v>
      </c>
      <c r="D38" s="23"/>
      <c r="E38" s="23"/>
      <c r="F38" s="36"/>
      <c r="G38" s="36"/>
      <c r="H38" s="22" t="s">
        <v>149</v>
      </c>
      <c r="I38" s="36"/>
      <c r="J38" s="20">
        <v>27</v>
      </c>
      <c r="K38" s="40">
        <f t="shared" ref="K38:K46" si="5">ROUND(J38*0.95,0)</f>
        <v>26</v>
      </c>
      <c r="L38" s="40">
        <f t="shared" si="3"/>
        <v>23</v>
      </c>
      <c r="M38" s="40">
        <f t="shared" si="4"/>
        <v>21</v>
      </c>
    </row>
    <row r="39" s="3" customFormat="1" ht="36" spans="1:13">
      <c r="A39" s="28"/>
      <c r="B39" s="48" t="s">
        <v>153</v>
      </c>
      <c r="C39" s="26" t="s">
        <v>154</v>
      </c>
      <c r="D39" s="23"/>
      <c r="E39" s="23"/>
      <c r="F39" s="36"/>
      <c r="G39" s="36"/>
      <c r="H39" s="22" t="s">
        <v>149</v>
      </c>
      <c r="I39" s="36"/>
      <c r="J39" s="20">
        <v>72</v>
      </c>
      <c r="K39" s="40">
        <f t="shared" si="5"/>
        <v>68</v>
      </c>
      <c r="L39" s="40">
        <f t="shared" si="3"/>
        <v>61</v>
      </c>
      <c r="M39" s="40">
        <f t="shared" si="4"/>
        <v>54</v>
      </c>
    </row>
    <row r="40" s="3" customFormat="1" ht="36" spans="1:13">
      <c r="A40" s="25">
        <v>32</v>
      </c>
      <c r="B40" s="48" t="s">
        <v>155</v>
      </c>
      <c r="C40" s="26" t="s">
        <v>156</v>
      </c>
      <c r="D40" s="23" t="s">
        <v>157</v>
      </c>
      <c r="E40" s="23" t="s">
        <v>158</v>
      </c>
      <c r="F40" s="36"/>
      <c r="G40" s="36" t="s">
        <v>159</v>
      </c>
      <c r="H40" s="22" t="s">
        <v>149</v>
      </c>
      <c r="I40" s="36"/>
      <c r="J40" s="20">
        <v>25</v>
      </c>
      <c r="K40" s="40">
        <f t="shared" si="5"/>
        <v>24</v>
      </c>
      <c r="L40" s="40">
        <f t="shared" si="3"/>
        <v>22</v>
      </c>
      <c r="M40" s="40">
        <f t="shared" si="4"/>
        <v>19</v>
      </c>
    </row>
    <row r="41" s="3" customFormat="1" ht="36" spans="1:13">
      <c r="A41" s="28"/>
      <c r="B41" s="48" t="s">
        <v>160</v>
      </c>
      <c r="C41" s="26" t="s">
        <v>161</v>
      </c>
      <c r="D41" s="23"/>
      <c r="E41" s="23"/>
      <c r="F41" s="36"/>
      <c r="G41" s="36"/>
      <c r="H41" s="22" t="s">
        <v>149</v>
      </c>
      <c r="I41" s="36"/>
      <c r="J41" s="20">
        <v>25</v>
      </c>
      <c r="K41" s="40">
        <f t="shared" si="5"/>
        <v>24</v>
      </c>
      <c r="L41" s="40">
        <f t="shared" si="3"/>
        <v>22</v>
      </c>
      <c r="M41" s="40">
        <f t="shared" si="4"/>
        <v>19</v>
      </c>
    </row>
    <row r="42" s="3" customFormat="1" ht="54" spans="1:13">
      <c r="A42" s="25">
        <v>33</v>
      </c>
      <c r="B42" s="48" t="s">
        <v>162</v>
      </c>
      <c r="C42" s="26" t="s">
        <v>163</v>
      </c>
      <c r="D42" s="23" t="s">
        <v>164</v>
      </c>
      <c r="E42" s="23" t="s">
        <v>165</v>
      </c>
      <c r="F42" s="36" t="s">
        <v>148</v>
      </c>
      <c r="G42" s="36" t="s">
        <v>166</v>
      </c>
      <c r="H42" s="22" t="s">
        <v>149</v>
      </c>
      <c r="I42" s="36" t="s">
        <v>150</v>
      </c>
      <c r="J42" s="20">
        <v>150</v>
      </c>
      <c r="K42" s="40">
        <f t="shared" si="5"/>
        <v>143</v>
      </c>
      <c r="L42" s="40">
        <f t="shared" si="3"/>
        <v>129</v>
      </c>
      <c r="M42" s="40">
        <f t="shared" si="4"/>
        <v>114</v>
      </c>
    </row>
    <row r="43" s="3" customFormat="1" ht="18" spans="1:13">
      <c r="A43" s="27"/>
      <c r="B43" s="48" t="s">
        <v>167</v>
      </c>
      <c r="C43" s="26" t="s">
        <v>168</v>
      </c>
      <c r="D43" s="23"/>
      <c r="E43" s="23"/>
      <c r="F43" s="36"/>
      <c r="G43" s="36"/>
      <c r="H43" s="22" t="s">
        <v>149</v>
      </c>
      <c r="I43" s="36"/>
      <c r="J43" s="20">
        <v>30</v>
      </c>
      <c r="K43" s="40">
        <f t="shared" si="5"/>
        <v>29</v>
      </c>
      <c r="L43" s="40">
        <f t="shared" si="3"/>
        <v>26</v>
      </c>
      <c r="M43" s="40">
        <f t="shared" si="4"/>
        <v>23</v>
      </c>
    </row>
    <row r="44" s="3" customFormat="1" ht="36" spans="1:13">
      <c r="A44" s="27"/>
      <c r="B44" s="48" t="s">
        <v>169</v>
      </c>
      <c r="C44" s="26" t="s">
        <v>170</v>
      </c>
      <c r="D44" s="23"/>
      <c r="E44" s="23"/>
      <c r="F44" s="36"/>
      <c r="G44" s="36"/>
      <c r="H44" s="22" t="s">
        <v>149</v>
      </c>
      <c r="I44" s="36"/>
      <c r="J44" s="20">
        <v>83</v>
      </c>
      <c r="K44" s="40">
        <f t="shared" si="5"/>
        <v>79</v>
      </c>
      <c r="L44" s="40">
        <f t="shared" si="3"/>
        <v>71</v>
      </c>
      <c r="M44" s="40">
        <f t="shared" si="4"/>
        <v>63</v>
      </c>
    </row>
    <row r="45" s="3" customFormat="1" ht="36" spans="1:13">
      <c r="A45" s="28"/>
      <c r="B45" s="48" t="s">
        <v>171</v>
      </c>
      <c r="C45" s="26" t="s">
        <v>172</v>
      </c>
      <c r="D45" s="23"/>
      <c r="E45" s="23"/>
      <c r="F45" s="36"/>
      <c r="G45" s="36"/>
      <c r="H45" s="22" t="s">
        <v>149</v>
      </c>
      <c r="I45" s="36"/>
      <c r="J45" s="20">
        <v>150</v>
      </c>
      <c r="K45" s="40">
        <f t="shared" si="5"/>
        <v>143</v>
      </c>
      <c r="L45" s="40">
        <f t="shared" si="3"/>
        <v>129</v>
      </c>
      <c r="M45" s="40">
        <f t="shared" si="4"/>
        <v>114</v>
      </c>
    </row>
    <row r="46" s="3" customFormat="1" ht="54" spans="1:13">
      <c r="A46" s="20">
        <v>34</v>
      </c>
      <c r="B46" s="48" t="s">
        <v>173</v>
      </c>
      <c r="C46" s="22" t="s">
        <v>174</v>
      </c>
      <c r="D46" s="23" t="s">
        <v>175</v>
      </c>
      <c r="E46" s="23" t="s">
        <v>176</v>
      </c>
      <c r="F46" s="36"/>
      <c r="G46" s="36"/>
      <c r="H46" s="22" t="s">
        <v>149</v>
      </c>
      <c r="I46" s="36"/>
      <c r="J46" s="20">
        <v>110</v>
      </c>
      <c r="K46" s="40">
        <f t="shared" si="5"/>
        <v>105</v>
      </c>
      <c r="L46" s="40">
        <f t="shared" si="3"/>
        <v>95</v>
      </c>
      <c r="M46" s="40">
        <f t="shared" si="4"/>
        <v>84</v>
      </c>
    </row>
    <row r="47" s="2" customFormat="1" ht="54" spans="1:13">
      <c r="A47" s="18">
        <v>35</v>
      </c>
      <c r="B47" s="47" t="s">
        <v>177</v>
      </c>
      <c r="C47" s="16" t="s">
        <v>178</v>
      </c>
      <c r="D47" s="17" t="s">
        <v>179</v>
      </c>
      <c r="E47" s="17" t="s">
        <v>180</v>
      </c>
      <c r="F47" s="32" t="s">
        <v>181</v>
      </c>
      <c r="G47" s="32"/>
      <c r="H47" s="16" t="s">
        <v>149</v>
      </c>
      <c r="I47" s="32"/>
      <c r="J47" s="14">
        <v>248</v>
      </c>
      <c r="K47" s="35">
        <f t="shared" ref="K37:K68" si="6">ROUND(J47*0.9,0)</f>
        <v>223</v>
      </c>
      <c r="L47" s="35">
        <f t="shared" si="3"/>
        <v>201</v>
      </c>
      <c r="M47" s="35">
        <f t="shared" si="4"/>
        <v>178</v>
      </c>
    </row>
    <row r="48" s="2" customFormat="1" ht="36" spans="1:13">
      <c r="A48" s="19"/>
      <c r="B48" s="47" t="s">
        <v>182</v>
      </c>
      <c r="C48" s="16" t="s">
        <v>183</v>
      </c>
      <c r="D48" s="17"/>
      <c r="E48" s="17"/>
      <c r="F48" s="32"/>
      <c r="G48" s="32"/>
      <c r="H48" s="16" t="s">
        <v>149</v>
      </c>
      <c r="I48" s="32"/>
      <c r="J48" s="14">
        <v>75</v>
      </c>
      <c r="K48" s="35">
        <f t="shared" si="6"/>
        <v>68</v>
      </c>
      <c r="L48" s="35">
        <f t="shared" si="3"/>
        <v>61</v>
      </c>
      <c r="M48" s="35">
        <f t="shared" si="4"/>
        <v>54</v>
      </c>
    </row>
    <row r="49" s="2" customFormat="1" ht="72" spans="1:13">
      <c r="A49" s="18">
        <v>36</v>
      </c>
      <c r="B49" s="47" t="s">
        <v>184</v>
      </c>
      <c r="C49" s="16" t="s">
        <v>185</v>
      </c>
      <c r="D49" s="17" t="s">
        <v>186</v>
      </c>
      <c r="E49" s="17" t="s">
        <v>187</v>
      </c>
      <c r="F49" s="37"/>
      <c r="G49" s="35"/>
      <c r="H49" s="16" t="s">
        <v>149</v>
      </c>
      <c r="I49" s="39"/>
      <c r="J49" s="14">
        <v>120</v>
      </c>
      <c r="K49" s="35">
        <f t="shared" si="6"/>
        <v>108</v>
      </c>
      <c r="L49" s="35">
        <f t="shared" si="3"/>
        <v>97</v>
      </c>
      <c r="M49" s="35">
        <f t="shared" si="4"/>
        <v>86</v>
      </c>
    </row>
    <row r="50" s="2" customFormat="1" ht="36" spans="1:13">
      <c r="A50" s="19"/>
      <c r="B50" s="47" t="s">
        <v>188</v>
      </c>
      <c r="C50" s="16" t="s">
        <v>189</v>
      </c>
      <c r="D50" s="17"/>
      <c r="E50" s="17"/>
      <c r="F50" s="37"/>
      <c r="G50" s="35"/>
      <c r="H50" s="16" t="s">
        <v>149</v>
      </c>
      <c r="I50" s="39"/>
      <c r="J50" s="14">
        <v>24</v>
      </c>
      <c r="K50" s="35">
        <f t="shared" si="6"/>
        <v>22</v>
      </c>
      <c r="L50" s="35">
        <f t="shared" si="3"/>
        <v>20</v>
      </c>
      <c r="M50" s="35">
        <f t="shared" si="4"/>
        <v>18</v>
      </c>
    </row>
    <row r="51" s="2" customFormat="1" ht="54" spans="1:13">
      <c r="A51" s="18">
        <v>37</v>
      </c>
      <c r="B51" s="47" t="s">
        <v>190</v>
      </c>
      <c r="C51" s="29" t="s">
        <v>191</v>
      </c>
      <c r="D51" s="30" t="s">
        <v>192</v>
      </c>
      <c r="E51" s="17" t="s">
        <v>193</v>
      </c>
      <c r="F51" s="37"/>
      <c r="G51" s="34" t="s">
        <v>194</v>
      </c>
      <c r="H51" s="16" t="s">
        <v>149</v>
      </c>
      <c r="I51" s="39"/>
      <c r="J51" s="14">
        <v>225</v>
      </c>
      <c r="K51" s="35">
        <f t="shared" si="6"/>
        <v>203</v>
      </c>
      <c r="L51" s="35">
        <f t="shared" si="3"/>
        <v>183</v>
      </c>
      <c r="M51" s="35">
        <f t="shared" si="4"/>
        <v>162</v>
      </c>
    </row>
    <row r="52" s="2" customFormat="1" ht="36" spans="1:13">
      <c r="A52" s="31"/>
      <c r="B52" s="47" t="s">
        <v>195</v>
      </c>
      <c r="C52" s="29" t="s">
        <v>196</v>
      </c>
      <c r="D52" s="30"/>
      <c r="E52" s="17"/>
      <c r="F52" s="37"/>
      <c r="G52" s="34"/>
      <c r="H52" s="16" t="s">
        <v>149</v>
      </c>
      <c r="I52" s="39"/>
      <c r="J52" s="14">
        <v>45</v>
      </c>
      <c r="K52" s="35">
        <f t="shared" si="6"/>
        <v>41</v>
      </c>
      <c r="L52" s="35">
        <f t="shared" si="3"/>
        <v>37</v>
      </c>
      <c r="M52" s="35">
        <f t="shared" si="4"/>
        <v>33</v>
      </c>
    </row>
    <row r="53" s="2" customFormat="1" ht="36" spans="1:13">
      <c r="A53" s="19"/>
      <c r="B53" s="47" t="s">
        <v>197</v>
      </c>
      <c r="C53" s="29" t="s">
        <v>198</v>
      </c>
      <c r="D53" s="30"/>
      <c r="E53" s="17"/>
      <c r="F53" s="37"/>
      <c r="G53" s="34"/>
      <c r="H53" s="16" t="s">
        <v>149</v>
      </c>
      <c r="I53" s="39"/>
      <c r="J53" s="14">
        <v>225</v>
      </c>
      <c r="K53" s="35">
        <f t="shared" si="6"/>
        <v>203</v>
      </c>
      <c r="L53" s="35">
        <f t="shared" si="3"/>
        <v>183</v>
      </c>
      <c r="M53" s="35">
        <f t="shared" si="4"/>
        <v>162</v>
      </c>
    </row>
    <row r="54" s="2" customFormat="1" ht="72" spans="1:13">
      <c r="A54" s="18">
        <v>38</v>
      </c>
      <c r="B54" s="47" t="s">
        <v>199</v>
      </c>
      <c r="C54" s="16" t="s">
        <v>200</v>
      </c>
      <c r="D54" s="17" t="s">
        <v>201</v>
      </c>
      <c r="E54" s="17" t="s">
        <v>202</v>
      </c>
      <c r="F54" s="32" t="s">
        <v>203</v>
      </c>
      <c r="G54" s="32"/>
      <c r="H54" s="16" t="s">
        <v>149</v>
      </c>
      <c r="I54" s="32" t="s">
        <v>204</v>
      </c>
      <c r="J54" s="14">
        <v>500</v>
      </c>
      <c r="K54" s="35">
        <f t="shared" si="6"/>
        <v>450</v>
      </c>
      <c r="L54" s="35">
        <f t="shared" si="3"/>
        <v>405</v>
      </c>
      <c r="M54" s="35">
        <f t="shared" si="4"/>
        <v>360</v>
      </c>
    </row>
    <row r="55" s="2" customFormat="1" ht="18" spans="1:13">
      <c r="A55" s="31"/>
      <c r="B55" s="47" t="s">
        <v>205</v>
      </c>
      <c r="C55" s="24" t="s">
        <v>206</v>
      </c>
      <c r="D55" s="17"/>
      <c r="E55" s="17"/>
      <c r="F55" s="32"/>
      <c r="G55" s="32"/>
      <c r="H55" s="16" t="s">
        <v>149</v>
      </c>
      <c r="I55" s="32"/>
      <c r="J55" s="14">
        <v>100</v>
      </c>
      <c r="K55" s="35">
        <f t="shared" si="6"/>
        <v>90</v>
      </c>
      <c r="L55" s="35">
        <f t="shared" si="3"/>
        <v>81</v>
      </c>
      <c r="M55" s="35">
        <f t="shared" si="4"/>
        <v>72</v>
      </c>
    </row>
    <row r="56" s="2" customFormat="1" ht="72" spans="1:13">
      <c r="A56" s="19"/>
      <c r="B56" s="47" t="s">
        <v>207</v>
      </c>
      <c r="C56" s="24" t="s">
        <v>208</v>
      </c>
      <c r="D56" s="17"/>
      <c r="E56" s="17"/>
      <c r="F56" s="32"/>
      <c r="G56" s="32"/>
      <c r="H56" s="16" t="s">
        <v>149</v>
      </c>
      <c r="I56" s="32" t="s">
        <v>204</v>
      </c>
      <c r="J56" s="14">
        <v>300</v>
      </c>
      <c r="K56" s="35">
        <f t="shared" si="6"/>
        <v>270</v>
      </c>
      <c r="L56" s="35">
        <f t="shared" si="3"/>
        <v>243</v>
      </c>
      <c r="M56" s="35">
        <f t="shared" si="4"/>
        <v>216</v>
      </c>
    </row>
    <row r="57" s="3" customFormat="1" ht="54" spans="1:13">
      <c r="A57" s="25">
        <v>39</v>
      </c>
      <c r="B57" s="48" t="s">
        <v>209</v>
      </c>
      <c r="C57" s="22" t="s">
        <v>210</v>
      </c>
      <c r="D57" s="23" t="s">
        <v>211</v>
      </c>
      <c r="E57" s="23" t="s">
        <v>212</v>
      </c>
      <c r="F57" s="36" t="s">
        <v>213</v>
      </c>
      <c r="G57" s="36"/>
      <c r="H57" s="22" t="s">
        <v>117</v>
      </c>
      <c r="I57" s="36"/>
      <c r="J57" s="20">
        <v>155</v>
      </c>
      <c r="K57" s="40">
        <f t="shared" si="6"/>
        <v>140</v>
      </c>
      <c r="L57" s="40">
        <f t="shared" si="3"/>
        <v>126</v>
      </c>
      <c r="M57" s="40">
        <f t="shared" si="4"/>
        <v>112</v>
      </c>
    </row>
    <row r="58" s="3" customFormat="1" ht="36" spans="1:13">
      <c r="A58" s="28"/>
      <c r="B58" s="48" t="s">
        <v>214</v>
      </c>
      <c r="C58" s="26" t="s">
        <v>215</v>
      </c>
      <c r="D58" s="23"/>
      <c r="E58" s="23"/>
      <c r="F58" s="36"/>
      <c r="G58" s="36"/>
      <c r="H58" s="22" t="s">
        <v>117</v>
      </c>
      <c r="I58" s="36"/>
      <c r="J58" s="20">
        <v>110</v>
      </c>
      <c r="K58" s="40">
        <f t="shared" si="6"/>
        <v>99</v>
      </c>
      <c r="L58" s="40">
        <f t="shared" si="3"/>
        <v>89</v>
      </c>
      <c r="M58" s="40">
        <f t="shared" si="4"/>
        <v>79</v>
      </c>
    </row>
    <row r="59" s="2" customFormat="1" ht="54" spans="1:13">
      <c r="A59" s="18">
        <v>40</v>
      </c>
      <c r="B59" s="47" t="s">
        <v>216</v>
      </c>
      <c r="C59" s="16" t="s">
        <v>217</v>
      </c>
      <c r="D59" s="17" t="s">
        <v>218</v>
      </c>
      <c r="E59" s="17" t="s">
        <v>219</v>
      </c>
      <c r="F59" s="32" t="s">
        <v>220</v>
      </c>
      <c r="G59" s="32"/>
      <c r="H59" s="16" t="s">
        <v>117</v>
      </c>
      <c r="I59" s="32"/>
      <c r="J59" s="14">
        <v>898</v>
      </c>
      <c r="K59" s="35">
        <f t="shared" si="6"/>
        <v>808</v>
      </c>
      <c r="L59" s="35">
        <f t="shared" si="3"/>
        <v>727</v>
      </c>
      <c r="M59" s="35">
        <f t="shared" si="4"/>
        <v>646</v>
      </c>
    </row>
    <row r="60" s="2" customFormat="1" ht="36" spans="1:13">
      <c r="A60" s="19"/>
      <c r="B60" s="47" t="s">
        <v>221</v>
      </c>
      <c r="C60" s="16" t="s">
        <v>222</v>
      </c>
      <c r="D60" s="17"/>
      <c r="E60" s="17"/>
      <c r="F60" s="32"/>
      <c r="G60" s="32"/>
      <c r="H60" s="16" t="s">
        <v>117</v>
      </c>
      <c r="I60" s="32"/>
      <c r="J60" s="14">
        <v>431</v>
      </c>
      <c r="K60" s="35">
        <f t="shared" si="6"/>
        <v>388</v>
      </c>
      <c r="L60" s="35">
        <f t="shared" si="3"/>
        <v>349</v>
      </c>
      <c r="M60" s="35">
        <f t="shared" si="4"/>
        <v>310</v>
      </c>
    </row>
    <row r="61" s="2" customFormat="1" ht="72" spans="1:13">
      <c r="A61" s="18">
        <v>41</v>
      </c>
      <c r="B61" s="47" t="s">
        <v>223</v>
      </c>
      <c r="C61" s="16" t="s">
        <v>224</v>
      </c>
      <c r="D61" s="17" t="s">
        <v>225</v>
      </c>
      <c r="E61" s="17" t="s">
        <v>226</v>
      </c>
      <c r="F61" s="32" t="s">
        <v>227</v>
      </c>
      <c r="G61" s="32"/>
      <c r="H61" s="16" t="s">
        <v>117</v>
      </c>
      <c r="I61" s="32" t="s">
        <v>228</v>
      </c>
      <c r="J61" s="14">
        <v>248</v>
      </c>
      <c r="K61" s="35">
        <f t="shared" si="6"/>
        <v>223</v>
      </c>
      <c r="L61" s="35">
        <f t="shared" si="3"/>
        <v>201</v>
      </c>
      <c r="M61" s="35">
        <f t="shared" si="4"/>
        <v>178</v>
      </c>
    </row>
    <row r="62" s="2" customFormat="1" ht="36" spans="1:13">
      <c r="A62" s="31"/>
      <c r="B62" s="47" t="s">
        <v>229</v>
      </c>
      <c r="C62" s="24" t="s">
        <v>230</v>
      </c>
      <c r="D62" s="17"/>
      <c r="E62" s="17"/>
      <c r="F62" s="32"/>
      <c r="G62" s="32"/>
      <c r="H62" s="16" t="s">
        <v>117</v>
      </c>
      <c r="I62" s="32"/>
      <c r="J62" s="14">
        <v>49.6</v>
      </c>
      <c r="K62" s="35">
        <f t="shared" si="6"/>
        <v>45</v>
      </c>
      <c r="L62" s="35">
        <f t="shared" si="3"/>
        <v>41</v>
      </c>
      <c r="M62" s="35">
        <f t="shared" si="4"/>
        <v>36</v>
      </c>
    </row>
    <row r="63" s="2" customFormat="1" ht="36" spans="1:13">
      <c r="A63" s="31"/>
      <c r="B63" s="47" t="s">
        <v>231</v>
      </c>
      <c r="C63" s="24" t="s">
        <v>232</v>
      </c>
      <c r="D63" s="17"/>
      <c r="E63" s="17"/>
      <c r="F63" s="32"/>
      <c r="G63" s="32"/>
      <c r="H63" s="16" t="s">
        <v>117</v>
      </c>
      <c r="I63" s="32" t="s">
        <v>228</v>
      </c>
      <c r="J63" s="14">
        <v>176</v>
      </c>
      <c r="K63" s="35">
        <f t="shared" si="6"/>
        <v>158</v>
      </c>
      <c r="L63" s="35">
        <f t="shared" si="3"/>
        <v>142</v>
      </c>
      <c r="M63" s="35">
        <f t="shared" si="4"/>
        <v>126</v>
      </c>
    </row>
    <row r="64" s="2" customFormat="1" ht="36" spans="1:13">
      <c r="A64" s="31"/>
      <c r="B64" s="47" t="s">
        <v>233</v>
      </c>
      <c r="C64" s="24" t="s">
        <v>234</v>
      </c>
      <c r="D64" s="17"/>
      <c r="E64" s="17"/>
      <c r="F64" s="32"/>
      <c r="G64" s="32"/>
      <c r="H64" s="16" t="s">
        <v>117</v>
      </c>
      <c r="I64" s="32"/>
      <c r="J64" s="14">
        <v>50</v>
      </c>
      <c r="K64" s="35">
        <f t="shared" si="6"/>
        <v>45</v>
      </c>
      <c r="L64" s="35">
        <f t="shared" si="3"/>
        <v>41</v>
      </c>
      <c r="M64" s="35">
        <f t="shared" si="4"/>
        <v>36</v>
      </c>
    </row>
    <row r="65" s="2" customFormat="1" ht="36" spans="1:13">
      <c r="A65" s="19"/>
      <c r="B65" s="47" t="s">
        <v>235</v>
      </c>
      <c r="C65" s="24" t="s">
        <v>236</v>
      </c>
      <c r="D65" s="17"/>
      <c r="E65" s="17"/>
      <c r="F65" s="32"/>
      <c r="G65" s="32"/>
      <c r="H65" s="16" t="s">
        <v>117</v>
      </c>
      <c r="I65" s="32"/>
      <c r="J65" s="14">
        <v>50</v>
      </c>
      <c r="K65" s="35">
        <f t="shared" si="6"/>
        <v>45</v>
      </c>
      <c r="L65" s="35">
        <f t="shared" si="3"/>
        <v>41</v>
      </c>
      <c r="M65" s="35">
        <f t="shared" si="4"/>
        <v>36</v>
      </c>
    </row>
    <row r="66" s="2" customFormat="1" ht="73.5" spans="1:13">
      <c r="A66" s="18">
        <v>42</v>
      </c>
      <c r="B66" s="47" t="s">
        <v>237</v>
      </c>
      <c r="C66" s="24" t="s">
        <v>238</v>
      </c>
      <c r="D66" s="17" t="s">
        <v>239</v>
      </c>
      <c r="E66" s="17" t="s">
        <v>240</v>
      </c>
      <c r="F66" s="32" t="s">
        <v>241</v>
      </c>
      <c r="G66" s="32"/>
      <c r="H66" s="16" t="s">
        <v>117</v>
      </c>
      <c r="I66" s="32"/>
      <c r="J66" s="42" t="s">
        <v>242</v>
      </c>
      <c r="K66" s="43" t="s">
        <v>242</v>
      </c>
      <c r="L66" s="43" t="s">
        <v>242</v>
      </c>
      <c r="M66" s="43" t="s">
        <v>242</v>
      </c>
    </row>
    <row r="67" s="2" customFormat="1" ht="36" spans="1:13">
      <c r="A67" s="19"/>
      <c r="B67" s="47" t="s">
        <v>243</v>
      </c>
      <c r="C67" s="24" t="s">
        <v>244</v>
      </c>
      <c r="D67" s="17"/>
      <c r="E67" s="17"/>
      <c r="F67" s="32"/>
      <c r="G67" s="32"/>
      <c r="H67" s="16" t="s">
        <v>117</v>
      </c>
      <c r="I67" s="32"/>
      <c r="J67" s="42" t="s">
        <v>242</v>
      </c>
      <c r="K67" s="43" t="s">
        <v>242</v>
      </c>
      <c r="L67" s="43" t="s">
        <v>242</v>
      </c>
      <c r="M67" s="43" t="s">
        <v>242</v>
      </c>
    </row>
    <row r="68" s="2" customFormat="1" ht="72" spans="1:13">
      <c r="A68" s="14">
        <v>43</v>
      </c>
      <c r="B68" s="47" t="s">
        <v>245</v>
      </c>
      <c r="C68" s="24" t="s">
        <v>246</v>
      </c>
      <c r="D68" s="17" t="s">
        <v>247</v>
      </c>
      <c r="E68" s="17" t="s">
        <v>248</v>
      </c>
      <c r="F68" s="33"/>
      <c r="G68" s="32"/>
      <c r="H68" s="16" t="s">
        <v>117</v>
      </c>
      <c r="I68" s="32"/>
      <c r="J68" s="14">
        <v>46</v>
      </c>
      <c r="K68" s="35">
        <f t="shared" si="6"/>
        <v>41</v>
      </c>
      <c r="L68" s="35">
        <f t="shared" si="3"/>
        <v>37</v>
      </c>
      <c r="M68" s="35">
        <f t="shared" si="4"/>
        <v>33</v>
      </c>
    </row>
    <row r="69" s="2" customFormat="1" ht="54" spans="1:13">
      <c r="A69" s="14">
        <v>44</v>
      </c>
      <c r="B69" s="47" t="s">
        <v>249</v>
      </c>
      <c r="C69" s="24" t="s">
        <v>250</v>
      </c>
      <c r="D69" s="17" t="s">
        <v>251</v>
      </c>
      <c r="E69" s="17" t="s">
        <v>252</v>
      </c>
      <c r="F69" s="32"/>
      <c r="G69" s="32"/>
      <c r="H69" s="16" t="s">
        <v>117</v>
      </c>
      <c r="I69" s="32"/>
      <c r="J69" s="14">
        <v>5</v>
      </c>
      <c r="K69" s="35">
        <v>4.5</v>
      </c>
      <c r="L69" s="35">
        <v>4.1</v>
      </c>
      <c r="M69" s="35">
        <v>3.6</v>
      </c>
    </row>
    <row r="70" s="2" customFormat="1" ht="54" spans="1:13">
      <c r="A70" s="14">
        <v>45</v>
      </c>
      <c r="B70" s="47" t="s">
        <v>253</v>
      </c>
      <c r="C70" s="24" t="s">
        <v>254</v>
      </c>
      <c r="D70" s="17" t="s">
        <v>255</v>
      </c>
      <c r="E70" s="17" t="s">
        <v>256</v>
      </c>
      <c r="F70" s="32"/>
      <c r="G70" s="32"/>
      <c r="H70" s="16" t="s">
        <v>117</v>
      </c>
      <c r="I70" s="32"/>
      <c r="J70" s="14">
        <v>12</v>
      </c>
      <c r="K70" s="35">
        <f t="shared" ref="K69:K100" si="7">ROUND(J70*0.9,0)</f>
        <v>11</v>
      </c>
      <c r="L70" s="35">
        <f t="shared" ref="L69:L100" si="8">ROUND(K70*0.9,0)</f>
        <v>10</v>
      </c>
      <c r="M70" s="35">
        <f t="shared" ref="M69:M100" si="9">ROUND(K70*0.8,0)</f>
        <v>9</v>
      </c>
    </row>
    <row r="71" s="2" customFormat="1" ht="54" spans="1:13">
      <c r="A71" s="18">
        <v>46</v>
      </c>
      <c r="B71" s="47" t="s">
        <v>257</v>
      </c>
      <c r="C71" s="24" t="s">
        <v>258</v>
      </c>
      <c r="D71" s="17" t="s">
        <v>259</v>
      </c>
      <c r="E71" s="17" t="s">
        <v>260</v>
      </c>
      <c r="F71" s="32"/>
      <c r="G71" s="32" t="s">
        <v>261</v>
      </c>
      <c r="H71" s="16" t="s">
        <v>117</v>
      </c>
      <c r="I71" s="32" t="s">
        <v>262</v>
      </c>
      <c r="J71" s="42" t="s">
        <v>242</v>
      </c>
      <c r="K71" s="43" t="s">
        <v>242</v>
      </c>
      <c r="L71" s="43" t="s">
        <v>242</v>
      </c>
      <c r="M71" s="43" t="s">
        <v>242</v>
      </c>
    </row>
    <row r="72" s="2" customFormat="1" ht="36" spans="1:13">
      <c r="A72" s="19"/>
      <c r="B72" s="47" t="s">
        <v>263</v>
      </c>
      <c r="C72" s="24" t="s">
        <v>264</v>
      </c>
      <c r="D72" s="17"/>
      <c r="E72" s="17"/>
      <c r="F72" s="32"/>
      <c r="G72" s="32"/>
      <c r="H72" s="16" t="s">
        <v>117</v>
      </c>
      <c r="I72" s="32"/>
      <c r="J72" s="42" t="s">
        <v>242</v>
      </c>
      <c r="K72" s="43" t="s">
        <v>242</v>
      </c>
      <c r="L72" s="43" t="s">
        <v>242</v>
      </c>
      <c r="M72" s="43" t="s">
        <v>242</v>
      </c>
    </row>
    <row r="73" s="2" customFormat="1" ht="54" spans="1:13">
      <c r="A73" s="18">
        <v>47</v>
      </c>
      <c r="B73" s="47" t="s">
        <v>265</v>
      </c>
      <c r="C73" s="29" t="s">
        <v>266</v>
      </c>
      <c r="D73" s="30" t="s">
        <v>267</v>
      </c>
      <c r="E73" s="17" t="s">
        <v>268</v>
      </c>
      <c r="F73" s="32"/>
      <c r="G73" s="32" t="s">
        <v>269</v>
      </c>
      <c r="H73" s="16" t="s">
        <v>104</v>
      </c>
      <c r="I73" s="32" t="s">
        <v>270</v>
      </c>
      <c r="J73" s="42" t="s">
        <v>242</v>
      </c>
      <c r="K73" s="43" t="s">
        <v>242</v>
      </c>
      <c r="L73" s="43" t="s">
        <v>242</v>
      </c>
      <c r="M73" s="43" t="s">
        <v>242</v>
      </c>
    </row>
    <row r="74" s="2" customFormat="1" ht="36" spans="1:13">
      <c r="A74" s="19"/>
      <c r="B74" s="47" t="s">
        <v>271</v>
      </c>
      <c r="C74" s="29" t="s">
        <v>272</v>
      </c>
      <c r="D74" s="30"/>
      <c r="E74" s="17"/>
      <c r="F74" s="32"/>
      <c r="G74" s="32"/>
      <c r="H74" s="16" t="s">
        <v>104</v>
      </c>
      <c r="I74" s="32"/>
      <c r="J74" s="42" t="s">
        <v>242</v>
      </c>
      <c r="K74" s="43" t="s">
        <v>242</v>
      </c>
      <c r="L74" s="43" t="s">
        <v>242</v>
      </c>
      <c r="M74" s="43" t="s">
        <v>242</v>
      </c>
    </row>
    <row r="75" s="3" customFormat="1" ht="54" spans="1:13">
      <c r="A75" s="20">
        <v>48</v>
      </c>
      <c r="B75" s="48" t="s">
        <v>273</v>
      </c>
      <c r="C75" s="26" t="s">
        <v>274</v>
      </c>
      <c r="D75" s="23" t="s">
        <v>275</v>
      </c>
      <c r="E75" s="23" t="s">
        <v>276</v>
      </c>
      <c r="F75" s="35"/>
      <c r="G75" s="35"/>
      <c r="H75" s="20" t="s">
        <v>117</v>
      </c>
      <c r="I75" s="44"/>
      <c r="J75" s="20">
        <v>119</v>
      </c>
      <c r="K75" s="40">
        <f t="shared" si="7"/>
        <v>107</v>
      </c>
      <c r="L75" s="40">
        <f t="shared" si="8"/>
        <v>96</v>
      </c>
      <c r="M75" s="40">
        <f t="shared" si="9"/>
        <v>86</v>
      </c>
    </row>
    <row r="76" s="2" customFormat="1" ht="90" spans="1:13">
      <c r="A76" s="18">
        <v>49</v>
      </c>
      <c r="B76" s="47" t="s">
        <v>277</v>
      </c>
      <c r="C76" s="24" t="s">
        <v>278</v>
      </c>
      <c r="D76" s="17" t="s">
        <v>279</v>
      </c>
      <c r="E76" s="17" t="s">
        <v>280</v>
      </c>
      <c r="F76" s="32" t="s">
        <v>281</v>
      </c>
      <c r="G76" s="32"/>
      <c r="H76" s="16" t="s">
        <v>117</v>
      </c>
      <c r="I76" s="32" t="s">
        <v>282</v>
      </c>
      <c r="J76" s="14">
        <v>125</v>
      </c>
      <c r="K76" s="35">
        <f t="shared" si="7"/>
        <v>113</v>
      </c>
      <c r="L76" s="35">
        <f t="shared" si="8"/>
        <v>102</v>
      </c>
      <c r="M76" s="35">
        <f t="shared" si="9"/>
        <v>90</v>
      </c>
    </row>
    <row r="77" s="2" customFormat="1" ht="18" spans="1:13">
      <c r="A77" s="31"/>
      <c r="B77" s="47" t="s">
        <v>283</v>
      </c>
      <c r="C77" s="24" t="s">
        <v>284</v>
      </c>
      <c r="D77" s="17"/>
      <c r="E77" s="17"/>
      <c r="F77" s="32"/>
      <c r="G77" s="32"/>
      <c r="H77" s="16" t="s">
        <v>117</v>
      </c>
      <c r="I77" s="32"/>
      <c r="J77" s="14">
        <v>25</v>
      </c>
      <c r="K77" s="35">
        <f t="shared" si="7"/>
        <v>23</v>
      </c>
      <c r="L77" s="35">
        <f t="shared" si="8"/>
        <v>21</v>
      </c>
      <c r="M77" s="35">
        <f t="shared" si="9"/>
        <v>18</v>
      </c>
    </row>
    <row r="78" s="2" customFormat="1" ht="72" spans="1:13">
      <c r="A78" s="31"/>
      <c r="B78" s="47" t="s">
        <v>285</v>
      </c>
      <c r="C78" s="24" t="s">
        <v>286</v>
      </c>
      <c r="D78" s="17"/>
      <c r="E78" s="17"/>
      <c r="F78" s="32"/>
      <c r="G78" s="32"/>
      <c r="H78" s="16" t="s">
        <v>117</v>
      </c>
      <c r="I78" s="32" t="s">
        <v>287</v>
      </c>
      <c r="J78" s="14">
        <v>120</v>
      </c>
      <c r="K78" s="35">
        <f t="shared" si="7"/>
        <v>108</v>
      </c>
      <c r="L78" s="35">
        <f t="shared" si="8"/>
        <v>97</v>
      </c>
      <c r="M78" s="35">
        <f t="shared" si="9"/>
        <v>86</v>
      </c>
    </row>
    <row r="79" s="2" customFormat="1" ht="90" spans="1:13">
      <c r="A79" s="18">
        <v>50</v>
      </c>
      <c r="B79" s="47" t="s">
        <v>288</v>
      </c>
      <c r="C79" s="24" t="s">
        <v>289</v>
      </c>
      <c r="D79" s="17" t="s">
        <v>290</v>
      </c>
      <c r="E79" s="17" t="s">
        <v>291</v>
      </c>
      <c r="F79" s="32" t="s">
        <v>292</v>
      </c>
      <c r="G79" s="32" t="s">
        <v>293</v>
      </c>
      <c r="H79" s="16" t="s">
        <v>117</v>
      </c>
      <c r="I79" s="32" t="s">
        <v>294</v>
      </c>
      <c r="J79" s="14">
        <v>240</v>
      </c>
      <c r="K79" s="35">
        <f t="shared" si="7"/>
        <v>216</v>
      </c>
      <c r="L79" s="35">
        <f t="shared" si="8"/>
        <v>194</v>
      </c>
      <c r="M79" s="35">
        <f t="shared" si="9"/>
        <v>173</v>
      </c>
    </row>
    <row r="80" s="2" customFormat="1" ht="18" spans="1:13">
      <c r="A80" s="31"/>
      <c r="B80" s="47" t="s">
        <v>295</v>
      </c>
      <c r="C80" s="24" t="s">
        <v>296</v>
      </c>
      <c r="D80" s="17"/>
      <c r="E80" s="17"/>
      <c r="F80" s="32"/>
      <c r="G80" s="32"/>
      <c r="H80" s="16" t="s">
        <v>117</v>
      </c>
      <c r="I80" s="32"/>
      <c r="J80" s="14">
        <v>48</v>
      </c>
      <c r="K80" s="35">
        <f t="shared" si="7"/>
        <v>43</v>
      </c>
      <c r="L80" s="35">
        <f t="shared" si="8"/>
        <v>39</v>
      </c>
      <c r="M80" s="35">
        <f t="shared" si="9"/>
        <v>34</v>
      </c>
    </row>
    <row r="81" s="2" customFormat="1" ht="54" spans="1:13">
      <c r="A81" s="31"/>
      <c r="B81" s="47" t="s">
        <v>297</v>
      </c>
      <c r="C81" s="24" t="s">
        <v>298</v>
      </c>
      <c r="D81" s="17"/>
      <c r="E81" s="17"/>
      <c r="F81" s="32"/>
      <c r="G81" s="32"/>
      <c r="H81" s="16" t="s">
        <v>117</v>
      </c>
      <c r="I81" s="32" t="s">
        <v>294</v>
      </c>
      <c r="J81" s="14">
        <v>280</v>
      </c>
      <c r="K81" s="35">
        <f t="shared" si="7"/>
        <v>252</v>
      </c>
      <c r="L81" s="35">
        <f t="shared" si="8"/>
        <v>227</v>
      </c>
      <c r="M81" s="35">
        <f t="shared" si="9"/>
        <v>202</v>
      </c>
    </row>
    <row r="82" s="2" customFormat="1" ht="36" spans="1:13">
      <c r="A82" s="19"/>
      <c r="B82" s="47" t="s">
        <v>299</v>
      </c>
      <c r="C82" s="24" t="s">
        <v>300</v>
      </c>
      <c r="D82" s="17"/>
      <c r="E82" s="17"/>
      <c r="F82" s="32"/>
      <c r="G82" s="32"/>
      <c r="H82" s="16" t="s">
        <v>117</v>
      </c>
      <c r="I82" s="32"/>
      <c r="J82" s="14">
        <v>240</v>
      </c>
      <c r="K82" s="35">
        <f t="shared" si="7"/>
        <v>216</v>
      </c>
      <c r="L82" s="35">
        <f t="shared" si="8"/>
        <v>194</v>
      </c>
      <c r="M82" s="35">
        <f t="shared" si="9"/>
        <v>173</v>
      </c>
    </row>
    <row r="83" s="2" customFormat="1" ht="72" spans="1:13">
      <c r="A83" s="18">
        <v>51</v>
      </c>
      <c r="B83" s="47" t="s">
        <v>301</v>
      </c>
      <c r="C83" s="24" t="s">
        <v>302</v>
      </c>
      <c r="D83" s="17" t="s">
        <v>303</v>
      </c>
      <c r="E83" s="17" t="s">
        <v>304</v>
      </c>
      <c r="F83" s="32" t="s">
        <v>305</v>
      </c>
      <c r="G83" s="32"/>
      <c r="H83" s="16" t="s">
        <v>117</v>
      </c>
      <c r="I83" s="32"/>
      <c r="J83" s="14">
        <v>120</v>
      </c>
      <c r="K83" s="35">
        <f t="shared" si="7"/>
        <v>108</v>
      </c>
      <c r="L83" s="35">
        <f t="shared" si="8"/>
        <v>97</v>
      </c>
      <c r="M83" s="35">
        <f t="shared" si="9"/>
        <v>86</v>
      </c>
    </row>
    <row r="84" s="2" customFormat="1" ht="36" spans="1:13">
      <c r="A84" s="31"/>
      <c r="B84" s="47" t="s">
        <v>306</v>
      </c>
      <c r="C84" s="24" t="s">
        <v>307</v>
      </c>
      <c r="D84" s="17"/>
      <c r="E84" s="17"/>
      <c r="F84" s="32"/>
      <c r="G84" s="32"/>
      <c r="H84" s="16" t="s">
        <v>117</v>
      </c>
      <c r="I84" s="32"/>
      <c r="J84" s="14">
        <v>24</v>
      </c>
      <c r="K84" s="35">
        <f t="shared" si="7"/>
        <v>22</v>
      </c>
      <c r="L84" s="35">
        <f t="shared" si="8"/>
        <v>20</v>
      </c>
      <c r="M84" s="35">
        <f t="shared" si="9"/>
        <v>18</v>
      </c>
    </row>
    <row r="85" s="2" customFormat="1" ht="36" spans="1:13">
      <c r="A85" s="19"/>
      <c r="B85" s="47" t="s">
        <v>308</v>
      </c>
      <c r="C85" s="24" t="s">
        <v>309</v>
      </c>
      <c r="D85" s="17"/>
      <c r="E85" s="17"/>
      <c r="F85" s="32"/>
      <c r="G85" s="32"/>
      <c r="H85" s="16" t="s">
        <v>117</v>
      </c>
      <c r="I85" s="32"/>
      <c r="J85" s="14">
        <v>120</v>
      </c>
      <c r="K85" s="35">
        <f t="shared" si="7"/>
        <v>108</v>
      </c>
      <c r="L85" s="35">
        <f t="shared" si="8"/>
        <v>97</v>
      </c>
      <c r="M85" s="35">
        <f t="shared" si="9"/>
        <v>86</v>
      </c>
    </row>
    <row r="86" s="3" customFormat="1" ht="72" spans="1:13">
      <c r="A86" s="25">
        <v>52</v>
      </c>
      <c r="B86" s="48" t="s">
        <v>310</v>
      </c>
      <c r="C86" s="26" t="s">
        <v>311</v>
      </c>
      <c r="D86" s="23" t="s">
        <v>312</v>
      </c>
      <c r="E86" s="23" t="s">
        <v>313</v>
      </c>
      <c r="F86" s="33"/>
      <c r="G86" s="32"/>
      <c r="H86" s="22" t="s">
        <v>117</v>
      </c>
      <c r="I86" s="36"/>
      <c r="J86" s="20">
        <v>400</v>
      </c>
      <c r="K86" s="40">
        <f>ROUND(J86*0.95,0)</f>
        <v>380</v>
      </c>
      <c r="L86" s="40">
        <f t="shared" si="8"/>
        <v>342</v>
      </c>
      <c r="M86" s="40">
        <f t="shared" si="9"/>
        <v>304</v>
      </c>
    </row>
    <row r="87" s="3" customFormat="1" ht="36" spans="1:13">
      <c r="A87" s="28"/>
      <c r="B87" s="48" t="s">
        <v>314</v>
      </c>
      <c r="C87" s="26" t="s">
        <v>315</v>
      </c>
      <c r="D87" s="23"/>
      <c r="E87" s="23"/>
      <c r="F87" s="41"/>
      <c r="G87" s="36"/>
      <c r="H87" s="22" t="s">
        <v>117</v>
      </c>
      <c r="I87" s="36"/>
      <c r="J87" s="20">
        <v>80</v>
      </c>
      <c r="K87" s="40">
        <f>ROUND(J87*0.95,0)</f>
        <v>76</v>
      </c>
      <c r="L87" s="40">
        <f t="shared" si="8"/>
        <v>68</v>
      </c>
      <c r="M87" s="40">
        <f t="shared" si="9"/>
        <v>61</v>
      </c>
    </row>
    <row r="88" s="2" customFormat="1" ht="72" spans="1:13">
      <c r="A88" s="18">
        <v>53</v>
      </c>
      <c r="B88" s="47" t="s">
        <v>316</v>
      </c>
      <c r="C88" s="24" t="s">
        <v>317</v>
      </c>
      <c r="D88" s="17" t="s">
        <v>318</v>
      </c>
      <c r="E88" s="17" t="s">
        <v>319</v>
      </c>
      <c r="F88" s="33"/>
      <c r="G88" s="33"/>
      <c r="H88" s="16" t="s">
        <v>117</v>
      </c>
      <c r="I88" s="32" t="s">
        <v>320</v>
      </c>
      <c r="J88" s="14">
        <v>30</v>
      </c>
      <c r="K88" s="35">
        <f t="shared" si="7"/>
        <v>27</v>
      </c>
      <c r="L88" s="35">
        <f t="shared" si="8"/>
        <v>24</v>
      </c>
      <c r="M88" s="35">
        <f t="shared" si="9"/>
        <v>22</v>
      </c>
    </row>
    <row r="89" s="2" customFormat="1" ht="18" spans="1:13">
      <c r="A89" s="19"/>
      <c r="B89" s="47" t="s">
        <v>321</v>
      </c>
      <c r="C89" s="24" t="s">
        <v>322</v>
      </c>
      <c r="D89" s="17"/>
      <c r="E89" s="17"/>
      <c r="F89" s="33"/>
      <c r="G89" s="33"/>
      <c r="H89" s="16" t="s">
        <v>117</v>
      </c>
      <c r="I89" s="32"/>
      <c r="J89" s="14">
        <v>6</v>
      </c>
      <c r="K89" s="35">
        <v>5.5</v>
      </c>
      <c r="L89" s="35">
        <f>ROUND(K89*0.9,1)</f>
        <v>5</v>
      </c>
      <c r="M89" s="35">
        <v>4.5</v>
      </c>
    </row>
    <row r="90" s="2" customFormat="1" ht="54" spans="1:13">
      <c r="A90" s="18">
        <v>54</v>
      </c>
      <c r="B90" s="47" t="s">
        <v>323</v>
      </c>
      <c r="C90" s="24" t="s">
        <v>324</v>
      </c>
      <c r="D90" s="17" t="s">
        <v>325</v>
      </c>
      <c r="E90" s="17" t="s">
        <v>326</v>
      </c>
      <c r="F90" s="33"/>
      <c r="G90" s="32"/>
      <c r="H90" s="16" t="s">
        <v>117</v>
      </c>
      <c r="I90" s="32"/>
      <c r="J90" s="14">
        <v>120</v>
      </c>
      <c r="K90" s="35">
        <f t="shared" si="7"/>
        <v>108</v>
      </c>
      <c r="L90" s="35">
        <f t="shared" si="8"/>
        <v>97</v>
      </c>
      <c r="M90" s="35">
        <f t="shared" si="9"/>
        <v>86</v>
      </c>
    </row>
    <row r="91" s="2" customFormat="1" ht="36" spans="1:13">
      <c r="A91" s="19"/>
      <c r="B91" s="47" t="s">
        <v>327</v>
      </c>
      <c r="C91" s="24" t="s">
        <v>328</v>
      </c>
      <c r="D91" s="17"/>
      <c r="E91" s="17"/>
      <c r="F91" s="33"/>
      <c r="G91" s="32"/>
      <c r="H91" s="16" t="s">
        <v>117</v>
      </c>
      <c r="I91" s="32"/>
      <c r="J91" s="14">
        <v>24</v>
      </c>
      <c r="K91" s="35">
        <f t="shared" si="7"/>
        <v>22</v>
      </c>
      <c r="L91" s="35">
        <f t="shared" si="8"/>
        <v>20</v>
      </c>
      <c r="M91" s="35">
        <f t="shared" si="9"/>
        <v>18</v>
      </c>
    </row>
    <row r="92" s="2" customFormat="1" ht="72" spans="1:13">
      <c r="A92" s="18">
        <v>55</v>
      </c>
      <c r="B92" s="47" t="s">
        <v>329</v>
      </c>
      <c r="C92" s="24" t="s">
        <v>330</v>
      </c>
      <c r="D92" s="17" t="s">
        <v>331</v>
      </c>
      <c r="E92" s="17" t="s">
        <v>332</v>
      </c>
      <c r="F92" s="33"/>
      <c r="G92" s="32"/>
      <c r="H92" s="16" t="s">
        <v>117</v>
      </c>
      <c r="I92" s="32" t="s">
        <v>333</v>
      </c>
      <c r="J92" s="14">
        <v>792</v>
      </c>
      <c r="K92" s="35">
        <f t="shared" si="7"/>
        <v>713</v>
      </c>
      <c r="L92" s="35">
        <f t="shared" si="8"/>
        <v>642</v>
      </c>
      <c r="M92" s="35">
        <f t="shared" si="9"/>
        <v>570</v>
      </c>
    </row>
    <row r="93" s="2" customFormat="1" ht="36" spans="1:13">
      <c r="A93" s="19"/>
      <c r="B93" s="47" t="s">
        <v>334</v>
      </c>
      <c r="C93" s="24" t="s">
        <v>335</v>
      </c>
      <c r="D93" s="17"/>
      <c r="E93" s="17"/>
      <c r="F93" s="33"/>
      <c r="G93" s="32"/>
      <c r="H93" s="16" t="s">
        <v>117</v>
      </c>
      <c r="I93" s="32"/>
      <c r="J93" s="14">
        <v>158.4</v>
      </c>
      <c r="K93" s="35">
        <f t="shared" si="7"/>
        <v>143</v>
      </c>
      <c r="L93" s="35">
        <f t="shared" si="8"/>
        <v>129</v>
      </c>
      <c r="M93" s="35">
        <f t="shared" si="9"/>
        <v>114</v>
      </c>
    </row>
    <row r="94" s="3" customFormat="1" ht="90" spans="1:13">
      <c r="A94" s="25">
        <v>56</v>
      </c>
      <c r="B94" s="48" t="s">
        <v>336</v>
      </c>
      <c r="C94" s="26" t="s">
        <v>337</v>
      </c>
      <c r="D94" s="23" t="s">
        <v>338</v>
      </c>
      <c r="E94" s="23" t="s">
        <v>339</v>
      </c>
      <c r="F94" s="33"/>
      <c r="G94" s="32" t="s">
        <v>340</v>
      </c>
      <c r="H94" s="22" t="s">
        <v>117</v>
      </c>
      <c r="I94" s="36"/>
      <c r="J94" s="20">
        <v>325</v>
      </c>
      <c r="K94" s="40">
        <f t="shared" si="7"/>
        <v>293</v>
      </c>
      <c r="L94" s="40">
        <f t="shared" si="8"/>
        <v>264</v>
      </c>
      <c r="M94" s="40">
        <f t="shared" si="9"/>
        <v>234</v>
      </c>
    </row>
    <row r="95" s="3" customFormat="1" ht="18" spans="1:13">
      <c r="A95" s="27"/>
      <c r="B95" s="48" t="s">
        <v>341</v>
      </c>
      <c r="C95" s="26" t="s">
        <v>342</v>
      </c>
      <c r="D95" s="23"/>
      <c r="E95" s="23"/>
      <c r="F95" s="41"/>
      <c r="G95" s="36"/>
      <c r="H95" s="22" t="s">
        <v>117</v>
      </c>
      <c r="I95" s="36"/>
      <c r="J95" s="20">
        <v>65</v>
      </c>
      <c r="K95" s="40">
        <f t="shared" si="7"/>
        <v>59</v>
      </c>
      <c r="L95" s="40">
        <f t="shared" si="8"/>
        <v>53</v>
      </c>
      <c r="M95" s="40">
        <f t="shared" si="9"/>
        <v>47</v>
      </c>
    </row>
    <row r="96" s="3" customFormat="1" ht="18" spans="1:13">
      <c r="A96" s="28"/>
      <c r="B96" s="48" t="s">
        <v>343</v>
      </c>
      <c r="C96" s="26" t="s">
        <v>344</v>
      </c>
      <c r="D96" s="23"/>
      <c r="E96" s="23"/>
      <c r="F96" s="41"/>
      <c r="G96" s="36"/>
      <c r="H96" s="22" t="s">
        <v>117</v>
      </c>
      <c r="I96" s="36"/>
      <c r="J96" s="20">
        <v>325</v>
      </c>
      <c r="K96" s="40">
        <f t="shared" si="7"/>
        <v>293</v>
      </c>
      <c r="L96" s="40">
        <f t="shared" si="8"/>
        <v>264</v>
      </c>
      <c r="M96" s="40">
        <f t="shared" si="9"/>
        <v>234</v>
      </c>
    </row>
    <row r="97" s="3" customFormat="1" ht="72" spans="1:13">
      <c r="A97" s="25">
        <v>57</v>
      </c>
      <c r="B97" s="48" t="s">
        <v>345</v>
      </c>
      <c r="C97" s="26" t="s">
        <v>346</v>
      </c>
      <c r="D97" s="23" t="s">
        <v>347</v>
      </c>
      <c r="E97" s="23" t="s">
        <v>348</v>
      </c>
      <c r="F97" s="32" t="s">
        <v>349</v>
      </c>
      <c r="G97" s="32"/>
      <c r="H97" s="22" t="s">
        <v>350</v>
      </c>
      <c r="I97" s="36"/>
      <c r="J97" s="20">
        <v>350</v>
      </c>
      <c r="K97" s="40">
        <f t="shared" si="7"/>
        <v>315</v>
      </c>
      <c r="L97" s="40">
        <f t="shared" si="8"/>
        <v>284</v>
      </c>
      <c r="M97" s="40">
        <f t="shared" si="9"/>
        <v>252</v>
      </c>
    </row>
    <row r="98" s="3" customFormat="1" ht="36" spans="1:13">
      <c r="A98" s="27"/>
      <c r="B98" s="48" t="s">
        <v>351</v>
      </c>
      <c r="C98" s="26" t="s">
        <v>352</v>
      </c>
      <c r="D98" s="23"/>
      <c r="E98" s="23"/>
      <c r="F98" s="36"/>
      <c r="G98" s="36"/>
      <c r="H98" s="22" t="s">
        <v>350</v>
      </c>
      <c r="I98" s="36"/>
      <c r="J98" s="20">
        <v>70</v>
      </c>
      <c r="K98" s="40">
        <f t="shared" si="7"/>
        <v>63</v>
      </c>
      <c r="L98" s="40">
        <f t="shared" si="8"/>
        <v>57</v>
      </c>
      <c r="M98" s="40">
        <f t="shared" si="9"/>
        <v>50</v>
      </c>
    </row>
    <row r="99" s="3" customFormat="1" ht="36" spans="1:13">
      <c r="A99" s="28"/>
      <c r="B99" s="48" t="s">
        <v>353</v>
      </c>
      <c r="C99" s="26" t="s">
        <v>354</v>
      </c>
      <c r="D99" s="23"/>
      <c r="E99" s="23"/>
      <c r="F99" s="36"/>
      <c r="G99" s="36"/>
      <c r="H99" s="22" t="s">
        <v>350</v>
      </c>
      <c r="I99" s="36"/>
      <c r="J99" s="20">
        <v>438</v>
      </c>
      <c r="K99" s="40">
        <f t="shared" si="7"/>
        <v>394</v>
      </c>
      <c r="L99" s="40">
        <f t="shared" si="8"/>
        <v>355</v>
      </c>
      <c r="M99" s="40">
        <f t="shared" si="9"/>
        <v>315</v>
      </c>
    </row>
    <row r="100" s="2" customFormat="1" ht="54" spans="1:13">
      <c r="A100" s="18">
        <v>58</v>
      </c>
      <c r="B100" s="47" t="s">
        <v>355</v>
      </c>
      <c r="C100" s="24" t="s">
        <v>356</v>
      </c>
      <c r="D100" s="17" t="s">
        <v>357</v>
      </c>
      <c r="E100" s="17" t="s">
        <v>358</v>
      </c>
      <c r="F100" s="33"/>
      <c r="G100" s="32"/>
      <c r="H100" s="16" t="s">
        <v>104</v>
      </c>
      <c r="I100" s="32"/>
      <c r="J100" s="14">
        <v>215</v>
      </c>
      <c r="K100" s="35">
        <f t="shared" si="7"/>
        <v>194</v>
      </c>
      <c r="L100" s="35">
        <f t="shared" si="8"/>
        <v>175</v>
      </c>
      <c r="M100" s="35">
        <f t="shared" si="9"/>
        <v>155</v>
      </c>
    </row>
    <row r="101" s="2" customFormat="1" ht="36" spans="1:13">
      <c r="A101" s="19"/>
      <c r="B101" s="47" t="s">
        <v>359</v>
      </c>
      <c r="C101" s="24" t="s">
        <v>360</v>
      </c>
      <c r="D101" s="17"/>
      <c r="E101" s="17"/>
      <c r="F101" s="33"/>
      <c r="G101" s="32"/>
      <c r="H101" s="16" t="s">
        <v>104</v>
      </c>
      <c r="I101" s="32"/>
      <c r="J101" s="14">
        <v>43</v>
      </c>
      <c r="K101" s="35">
        <f t="shared" ref="K101:K132" si="10">ROUND(J101*0.9,0)</f>
        <v>39</v>
      </c>
      <c r="L101" s="35">
        <f t="shared" ref="L101:L132" si="11">ROUND(K101*0.9,0)</f>
        <v>35</v>
      </c>
      <c r="M101" s="35">
        <f t="shared" ref="M101:M132" si="12">ROUND(K101*0.8,0)</f>
        <v>31</v>
      </c>
    </row>
    <row r="102" s="2" customFormat="1" ht="72" spans="1:13">
      <c r="A102" s="18">
        <v>59</v>
      </c>
      <c r="B102" s="47" t="s">
        <v>361</v>
      </c>
      <c r="C102" s="24" t="s">
        <v>362</v>
      </c>
      <c r="D102" s="17" t="s">
        <v>363</v>
      </c>
      <c r="E102" s="17" t="s">
        <v>364</v>
      </c>
      <c r="F102" s="33"/>
      <c r="G102" s="32"/>
      <c r="H102" s="16" t="s">
        <v>104</v>
      </c>
      <c r="I102" s="32"/>
      <c r="J102" s="14">
        <v>900</v>
      </c>
      <c r="K102" s="35">
        <f t="shared" si="10"/>
        <v>810</v>
      </c>
      <c r="L102" s="35">
        <f t="shared" si="11"/>
        <v>729</v>
      </c>
      <c r="M102" s="35">
        <f t="shared" si="12"/>
        <v>648</v>
      </c>
    </row>
    <row r="103" s="2" customFormat="1" ht="36" spans="1:13">
      <c r="A103" s="19"/>
      <c r="B103" s="47" t="s">
        <v>365</v>
      </c>
      <c r="C103" s="24" t="s">
        <v>366</v>
      </c>
      <c r="D103" s="17"/>
      <c r="E103" s="17"/>
      <c r="F103" s="33"/>
      <c r="G103" s="32"/>
      <c r="H103" s="16" t="s">
        <v>104</v>
      </c>
      <c r="I103" s="32"/>
      <c r="J103" s="14">
        <v>180</v>
      </c>
      <c r="K103" s="35">
        <f t="shared" si="10"/>
        <v>162</v>
      </c>
      <c r="L103" s="35">
        <f t="shared" si="11"/>
        <v>146</v>
      </c>
      <c r="M103" s="35">
        <f t="shared" si="12"/>
        <v>130</v>
      </c>
    </row>
    <row r="104" s="2" customFormat="1" ht="72" spans="1:13">
      <c r="A104" s="18">
        <v>60</v>
      </c>
      <c r="B104" s="47" t="s">
        <v>367</v>
      </c>
      <c r="C104" s="24" t="s">
        <v>368</v>
      </c>
      <c r="D104" s="17" t="s">
        <v>369</v>
      </c>
      <c r="E104" s="17" t="s">
        <v>364</v>
      </c>
      <c r="F104" s="33"/>
      <c r="G104" s="32"/>
      <c r="H104" s="16" t="s">
        <v>104</v>
      </c>
      <c r="I104" s="32"/>
      <c r="J104" s="14">
        <v>434</v>
      </c>
      <c r="K104" s="35">
        <f t="shared" si="10"/>
        <v>391</v>
      </c>
      <c r="L104" s="35">
        <f t="shared" si="11"/>
        <v>352</v>
      </c>
      <c r="M104" s="35">
        <f t="shared" si="12"/>
        <v>313</v>
      </c>
    </row>
    <row r="105" s="2" customFormat="1" ht="36" spans="1:13">
      <c r="A105" s="19"/>
      <c r="B105" s="47" t="s">
        <v>370</v>
      </c>
      <c r="C105" s="24" t="s">
        <v>371</v>
      </c>
      <c r="D105" s="17"/>
      <c r="E105" s="17"/>
      <c r="F105" s="33"/>
      <c r="G105" s="32"/>
      <c r="H105" s="16" t="s">
        <v>104</v>
      </c>
      <c r="I105" s="32"/>
      <c r="J105" s="14">
        <v>86.8</v>
      </c>
      <c r="K105" s="35">
        <f t="shared" si="10"/>
        <v>78</v>
      </c>
      <c r="L105" s="35">
        <f t="shared" si="11"/>
        <v>70</v>
      </c>
      <c r="M105" s="35">
        <f t="shared" si="12"/>
        <v>62</v>
      </c>
    </row>
    <row r="106" s="3" customFormat="1" ht="72" spans="1:13">
      <c r="A106" s="25">
        <v>61</v>
      </c>
      <c r="B106" s="48" t="s">
        <v>372</v>
      </c>
      <c r="C106" s="26" t="s">
        <v>373</v>
      </c>
      <c r="D106" s="23" t="s">
        <v>374</v>
      </c>
      <c r="E106" s="23" t="s">
        <v>375</v>
      </c>
      <c r="F106" s="33"/>
      <c r="G106" s="32"/>
      <c r="H106" s="22" t="s">
        <v>350</v>
      </c>
      <c r="I106" s="36"/>
      <c r="J106" s="20">
        <v>468</v>
      </c>
      <c r="K106" s="40">
        <f>ROUND(J106*0.95,0)</f>
        <v>445</v>
      </c>
      <c r="L106" s="40">
        <f t="shared" si="11"/>
        <v>401</v>
      </c>
      <c r="M106" s="40">
        <f t="shared" si="12"/>
        <v>356</v>
      </c>
    </row>
    <row r="107" s="3" customFormat="1" ht="36" spans="1:13">
      <c r="A107" s="28"/>
      <c r="B107" s="48" t="s">
        <v>376</v>
      </c>
      <c r="C107" s="26" t="s">
        <v>377</v>
      </c>
      <c r="D107" s="23"/>
      <c r="E107" s="23"/>
      <c r="F107" s="41"/>
      <c r="G107" s="36"/>
      <c r="H107" s="22" t="s">
        <v>350</v>
      </c>
      <c r="I107" s="36"/>
      <c r="J107" s="20">
        <v>93.6</v>
      </c>
      <c r="K107" s="40">
        <f>ROUND(J107*0.95,0)</f>
        <v>89</v>
      </c>
      <c r="L107" s="40">
        <f t="shared" si="11"/>
        <v>80</v>
      </c>
      <c r="M107" s="40">
        <f t="shared" si="12"/>
        <v>71</v>
      </c>
    </row>
    <row r="108" s="2" customFormat="1" ht="54" spans="1:13">
      <c r="A108" s="18">
        <v>62</v>
      </c>
      <c r="B108" s="47" t="s">
        <v>378</v>
      </c>
      <c r="C108" s="24" t="s">
        <v>379</v>
      </c>
      <c r="D108" s="17" t="s">
        <v>380</v>
      </c>
      <c r="E108" s="17" t="s">
        <v>109</v>
      </c>
      <c r="F108" s="33"/>
      <c r="G108" s="32"/>
      <c r="H108" s="16" t="s">
        <v>104</v>
      </c>
      <c r="I108" s="32" t="s">
        <v>381</v>
      </c>
      <c r="J108" s="14">
        <v>430</v>
      </c>
      <c r="K108" s="35">
        <f t="shared" si="10"/>
        <v>387</v>
      </c>
      <c r="L108" s="35">
        <f t="shared" si="11"/>
        <v>348</v>
      </c>
      <c r="M108" s="35">
        <f t="shared" si="12"/>
        <v>310</v>
      </c>
    </row>
    <row r="109" s="2" customFormat="1" ht="36" spans="1:13">
      <c r="A109" s="19"/>
      <c r="B109" s="47" t="s">
        <v>382</v>
      </c>
      <c r="C109" s="24" t="s">
        <v>383</v>
      </c>
      <c r="D109" s="17"/>
      <c r="E109" s="17"/>
      <c r="F109" s="33"/>
      <c r="G109" s="32"/>
      <c r="H109" s="16" t="s">
        <v>104</v>
      </c>
      <c r="I109" s="32"/>
      <c r="J109" s="14">
        <v>86</v>
      </c>
      <c r="K109" s="35">
        <f t="shared" si="10"/>
        <v>77</v>
      </c>
      <c r="L109" s="35">
        <f t="shared" si="11"/>
        <v>69</v>
      </c>
      <c r="M109" s="35">
        <f t="shared" si="12"/>
        <v>62</v>
      </c>
    </row>
    <row r="110" s="2" customFormat="1" ht="54" spans="1:13">
      <c r="A110" s="18">
        <v>63</v>
      </c>
      <c r="B110" s="47" t="s">
        <v>384</v>
      </c>
      <c r="C110" s="24" t="s">
        <v>385</v>
      </c>
      <c r="D110" s="17" t="s">
        <v>386</v>
      </c>
      <c r="E110" s="17" t="s">
        <v>387</v>
      </c>
      <c r="F110" s="33"/>
      <c r="G110" s="32"/>
      <c r="H110" s="16" t="s">
        <v>104</v>
      </c>
      <c r="I110" s="32" t="s">
        <v>388</v>
      </c>
      <c r="J110" s="14">
        <v>15</v>
      </c>
      <c r="K110" s="35">
        <f t="shared" si="10"/>
        <v>14</v>
      </c>
      <c r="L110" s="35">
        <f t="shared" si="11"/>
        <v>13</v>
      </c>
      <c r="M110" s="35">
        <f t="shared" si="12"/>
        <v>11</v>
      </c>
    </row>
    <row r="111" s="2" customFormat="1" ht="36" spans="1:13">
      <c r="A111" s="19"/>
      <c r="B111" s="47" t="s">
        <v>389</v>
      </c>
      <c r="C111" s="24" t="s">
        <v>390</v>
      </c>
      <c r="D111" s="17"/>
      <c r="E111" s="17"/>
      <c r="F111" s="33"/>
      <c r="G111" s="32"/>
      <c r="H111" s="16" t="s">
        <v>104</v>
      </c>
      <c r="I111" s="32"/>
      <c r="J111" s="14">
        <v>3</v>
      </c>
      <c r="K111" s="35">
        <f>ROUND(J111*0.9,1)</f>
        <v>2.7</v>
      </c>
      <c r="L111" s="35">
        <f>ROUND(K111*0.9,1)</f>
        <v>2.4</v>
      </c>
      <c r="M111" s="35">
        <f>ROUND(K111*0.8,1)</f>
        <v>2.2</v>
      </c>
    </row>
    <row r="112" s="2" customFormat="1" ht="72" spans="1:13">
      <c r="A112" s="18">
        <v>64</v>
      </c>
      <c r="B112" s="47" t="s">
        <v>391</v>
      </c>
      <c r="C112" s="24" t="s">
        <v>392</v>
      </c>
      <c r="D112" s="17" t="s">
        <v>393</v>
      </c>
      <c r="E112" s="17" t="s">
        <v>394</v>
      </c>
      <c r="F112" s="32" t="s">
        <v>395</v>
      </c>
      <c r="G112" s="32"/>
      <c r="H112" s="16" t="s">
        <v>117</v>
      </c>
      <c r="I112" s="32" t="s">
        <v>396</v>
      </c>
      <c r="J112" s="14">
        <v>128</v>
      </c>
      <c r="K112" s="35">
        <f t="shared" si="10"/>
        <v>115</v>
      </c>
      <c r="L112" s="35">
        <f t="shared" si="11"/>
        <v>104</v>
      </c>
      <c r="M112" s="35">
        <f t="shared" si="12"/>
        <v>92</v>
      </c>
    </row>
    <row r="113" s="2" customFormat="1" ht="36" spans="1:13">
      <c r="A113" s="31"/>
      <c r="B113" s="47" t="s">
        <v>397</v>
      </c>
      <c r="C113" s="24" t="s">
        <v>398</v>
      </c>
      <c r="D113" s="17"/>
      <c r="E113" s="17"/>
      <c r="F113" s="32"/>
      <c r="G113" s="32"/>
      <c r="H113" s="16" t="s">
        <v>117</v>
      </c>
      <c r="I113" s="32"/>
      <c r="J113" s="14">
        <v>25.6</v>
      </c>
      <c r="K113" s="35">
        <f t="shared" si="10"/>
        <v>23</v>
      </c>
      <c r="L113" s="35">
        <f t="shared" si="11"/>
        <v>21</v>
      </c>
      <c r="M113" s="35">
        <f t="shared" si="12"/>
        <v>18</v>
      </c>
    </row>
    <row r="114" s="2" customFormat="1" ht="54" spans="1:13">
      <c r="A114" s="19"/>
      <c r="B114" s="47" t="s">
        <v>399</v>
      </c>
      <c r="C114" s="24" t="s">
        <v>400</v>
      </c>
      <c r="D114" s="17"/>
      <c r="E114" s="17"/>
      <c r="F114" s="32"/>
      <c r="G114" s="32"/>
      <c r="H114" s="16" t="s">
        <v>117</v>
      </c>
      <c r="I114" s="32" t="s">
        <v>396</v>
      </c>
      <c r="J114" s="14">
        <v>158</v>
      </c>
      <c r="K114" s="35">
        <f t="shared" si="10"/>
        <v>142</v>
      </c>
      <c r="L114" s="35">
        <f t="shared" si="11"/>
        <v>128</v>
      </c>
      <c r="M114" s="35">
        <f t="shared" si="12"/>
        <v>114</v>
      </c>
    </row>
    <row r="115" s="2" customFormat="1" ht="72" spans="1:13">
      <c r="A115" s="18">
        <v>65</v>
      </c>
      <c r="B115" s="47" t="s">
        <v>401</v>
      </c>
      <c r="C115" s="24" t="s">
        <v>402</v>
      </c>
      <c r="D115" s="17" t="s">
        <v>403</v>
      </c>
      <c r="E115" s="17" t="s">
        <v>404</v>
      </c>
      <c r="F115" s="32" t="s">
        <v>130</v>
      </c>
      <c r="G115" s="32"/>
      <c r="H115" s="16" t="s">
        <v>95</v>
      </c>
      <c r="I115" s="32"/>
      <c r="J115" s="14">
        <v>400</v>
      </c>
      <c r="K115" s="35">
        <f t="shared" si="10"/>
        <v>360</v>
      </c>
      <c r="L115" s="35">
        <f t="shared" si="11"/>
        <v>324</v>
      </c>
      <c r="M115" s="35">
        <f t="shared" si="12"/>
        <v>288</v>
      </c>
    </row>
    <row r="116" s="2" customFormat="1" ht="18" spans="1:13">
      <c r="A116" s="19"/>
      <c r="B116" s="47" t="s">
        <v>405</v>
      </c>
      <c r="C116" s="24" t="s">
        <v>406</v>
      </c>
      <c r="D116" s="17"/>
      <c r="E116" s="17"/>
      <c r="F116" s="32"/>
      <c r="G116" s="32"/>
      <c r="H116" s="16" t="s">
        <v>95</v>
      </c>
      <c r="I116" s="32"/>
      <c r="J116" s="14">
        <v>80</v>
      </c>
      <c r="K116" s="35">
        <f t="shared" si="10"/>
        <v>72</v>
      </c>
      <c r="L116" s="35">
        <f t="shared" si="11"/>
        <v>65</v>
      </c>
      <c r="M116" s="35">
        <f t="shared" si="12"/>
        <v>58</v>
      </c>
    </row>
    <row r="117" s="2" customFormat="1" ht="36" spans="1:13">
      <c r="A117" s="18">
        <v>66</v>
      </c>
      <c r="B117" s="47" t="s">
        <v>407</v>
      </c>
      <c r="C117" s="24" t="s">
        <v>408</v>
      </c>
      <c r="D117" s="17" t="s">
        <v>409</v>
      </c>
      <c r="E117" s="17" t="s">
        <v>99</v>
      </c>
      <c r="F117" s="32" t="s">
        <v>130</v>
      </c>
      <c r="G117" s="32"/>
      <c r="H117" s="16" t="s">
        <v>95</v>
      </c>
      <c r="I117" s="33"/>
      <c r="J117" s="14">
        <v>104</v>
      </c>
      <c r="K117" s="35">
        <f t="shared" si="10"/>
        <v>94</v>
      </c>
      <c r="L117" s="35">
        <f t="shared" si="11"/>
        <v>85</v>
      </c>
      <c r="M117" s="35">
        <f t="shared" si="12"/>
        <v>75</v>
      </c>
    </row>
    <row r="118" s="2" customFormat="1" ht="36" spans="1:13">
      <c r="A118" s="19"/>
      <c r="B118" s="47" t="s">
        <v>410</v>
      </c>
      <c r="C118" s="24" t="s">
        <v>411</v>
      </c>
      <c r="D118" s="17"/>
      <c r="E118" s="17"/>
      <c r="F118" s="32"/>
      <c r="G118" s="32"/>
      <c r="H118" s="16" t="s">
        <v>95</v>
      </c>
      <c r="I118" s="33"/>
      <c r="J118" s="14">
        <v>20.8</v>
      </c>
      <c r="K118" s="35">
        <f t="shared" si="10"/>
        <v>19</v>
      </c>
      <c r="L118" s="35">
        <f t="shared" si="11"/>
        <v>17</v>
      </c>
      <c r="M118" s="35">
        <f t="shared" si="12"/>
        <v>15</v>
      </c>
    </row>
    <row r="119" s="2" customFormat="1" ht="72" spans="1:13">
      <c r="A119" s="18">
        <v>67</v>
      </c>
      <c r="B119" s="47" t="s">
        <v>412</v>
      </c>
      <c r="C119" s="24" t="s">
        <v>413</v>
      </c>
      <c r="D119" s="17" t="s">
        <v>414</v>
      </c>
      <c r="E119" s="17" t="s">
        <v>415</v>
      </c>
      <c r="F119" s="33"/>
      <c r="G119" s="32"/>
      <c r="H119" s="16" t="s">
        <v>117</v>
      </c>
      <c r="I119" s="32"/>
      <c r="J119" s="14">
        <v>217</v>
      </c>
      <c r="K119" s="35">
        <f t="shared" si="10"/>
        <v>195</v>
      </c>
      <c r="L119" s="35">
        <f t="shared" si="11"/>
        <v>176</v>
      </c>
      <c r="M119" s="35">
        <f t="shared" si="12"/>
        <v>156</v>
      </c>
    </row>
    <row r="120" s="2" customFormat="1" ht="36" spans="1:13">
      <c r="A120" s="19"/>
      <c r="B120" s="47" t="s">
        <v>416</v>
      </c>
      <c r="C120" s="24" t="s">
        <v>417</v>
      </c>
      <c r="D120" s="17"/>
      <c r="E120" s="17"/>
      <c r="F120" s="33"/>
      <c r="G120" s="32"/>
      <c r="H120" s="16" t="s">
        <v>117</v>
      </c>
      <c r="I120" s="32"/>
      <c r="J120" s="14">
        <v>43.4</v>
      </c>
      <c r="K120" s="35">
        <f t="shared" si="10"/>
        <v>39</v>
      </c>
      <c r="L120" s="35">
        <f t="shared" si="11"/>
        <v>35</v>
      </c>
      <c r="M120" s="35">
        <f t="shared" si="12"/>
        <v>31</v>
      </c>
    </row>
    <row r="121" s="2" customFormat="1" ht="54" spans="1:13">
      <c r="A121" s="18">
        <v>68</v>
      </c>
      <c r="B121" s="47" t="s">
        <v>418</v>
      </c>
      <c r="C121" s="24" t="s">
        <v>419</v>
      </c>
      <c r="D121" s="17" t="s">
        <v>420</v>
      </c>
      <c r="E121" s="17" t="s">
        <v>421</v>
      </c>
      <c r="F121" s="33"/>
      <c r="G121" s="32"/>
      <c r="H121" s="16" t="s">
        <v>104</v>
      </c>
      <c r="I121" s="32"/>
      <c r="J121" s="14">
        <v>28</v>
      </c>
      <c r="K121" s="35">
        <f t="shared" si="10"/>
        <v>25</v>
      </c>
      <c r="L121" s="35">
        <f t="shared" si="11"/>
        <v>23</v>
      </c>
      <c r="M121" s="35">
        <f t="shared" si="12"/>
        <v>20</v>
      </c>
    </row>
    <row r="122" s="2" customFormat="1" ht="36" spans="1:13">
      <c r="A122" s="19"/>
      <c r="B122" s="47" t="s">
        <v>422</v>
      </c>
      <c r="C122" s="24" t="s">
        <v>423</v>
      </c>
      <c r="D122" s="17"/>
      <c r="E122" s="17"/>
      <c r="F122" s="33"/>
      <c r="G122" s="32"/>
      <c r="H122" s="16" t="s">
        <v>104</v>
      </c>
      <c r="I122" s="32"/>
      <c r="J122" s="14">
        <v>5.6</v>
      </c>
      <c r="K122" s="35">
        <f>ROUND(J122*0.9,1)</f>
        <v>5</v>
      </c>
      <c r="L122" s="35">
        <f>ROUND(K122*0.9,1)</f>
        <v>4.5</v>
      </c>
      <c r="M122" s="35">
        <f t="shared" si="12"/>
        <v>4</v>
      </c>
    </row>
    <row r="123" s="2" customFormat="1" ht="72" spans="1:13">
      <c r="A123" s="18">
        <v>69</v>
      </c>
      <c r="B123" s="47" t="s">
        <v>424</v>
      </c>
      <c r="C123" s="24" t="s">
        <v>425</v>
      </c>
      <c r="D123" s="17" t="s">
        <v>426</v>
      </c>
      <c r="E123" s="17" t="s">
        <v>427</v>
      </c>
      <c r="F123" s="33"/>
      <c r="G123" s="32"/>
      <c r="H123" s="16" t="s">
        <v>428</v>
      </c>
      <c r="I123" s="32"/>
      <c r="J123" s="14">
        <v>156</v>
      </c>
      <c r="K123" s="35">
        <f t="shared" si="10"/>
        <v>140</v>
      </c>
      <c r="L123" s="35">
        <f t="shared" si="11"/>
        <v>126</v>
      </c>
      <c r="M123" s="35">
        <f t="shared" si="12"/>
        <v>112</v>
      </c>
    </row>
    <row r="124" s="2" customFormat="1" ht="36" spans="1:13">
      <c r="A124" s="19"/>
      <c r="B124" s="47" t="s">
        <v>429</v>
      </c>
      <c r="C124" s="24" t="s">
        <v>430</v>
      </c>
      <c r="D124" s="17"/>
      <c r="E124" s="17"/>
      <c r="F124" s="33"/>
      <c r="G124" s="32"/>
      <c r="H124" s="16" t="s">
        <v>428</v>
      </c>
      <c r="I124" s="32"/>
      <c r="J124" s="14">
        <v>31.2</v>
      </c>
      <c r="K124" s="35">
        <f t="shared" si="10"/>
        <v>28</v>
      </c>
      <c r="L124" s="35">
        <f t="shared" si="11"/>
        <v>25</v>
      </c>
      <c r="M124" s="35">
        <f t="shared" si="12"/>
        <v>22</v>
      </c>
    </row>
    <row r="125" s="2" customFormat="1" ht="54" spans="1:13">
      <c r="A125" s="14">
        <v>70</v>
      </c>
      <c r="B125" s="47" t="s">
        <v>431</v>
      </c>
      <c r="C125" s="16" t="s">
        <v>432</v>
      </c>
      <c r="D125" s="17" t="s">
        <v>433</v>
      </c>
      <c r="E125" s="17" t="s">
        <v>434</v>
      </c>
      <c r="F125" s="32"/>
      <c r="G125" s="32"/>
      <c r="H125" s="16" t="s">
        <v>104</v>
      </c>
      <c r="I125" s="32"/>
      <c r="J125" s="14">
        <v>120</v>
      </c>
      <c r="K125" s="35">
        <f t="shared" si="10"/>
        <v>108</v>
      </c>
      <c r="L125" s="35">
        <f t="shared" si="11"/>
        <v>97</v>
      </c>
      <c r="M125" s="35">
        <f t="shared" si="12"/>
        <v>86</v>
      </c>
    </row>
    <row r="126" s="2" customFormat="1" ht="90" spans="1:13">
      <c r="A126" s="18">
        <v>71</v>
      </c>
      <c r="B126" s="47" t="s">
        <v>435</v>
      </c>
      <c r="C126" s="16" t="s">
        <v>436</v>
      </c>
      <c r="D126" s="17" t="s">
        <v>437</v>
      </c>
      <c r="E126" s="17" t="s">
        <v>438</v>
      </c>
      <c r="F126" s="32" t="s">
        <v>439</v>
      </c>
      <c r="G126" s="32"/>
      <c r="H126" s="16" t="s">
        <v>104</v>
      </c>
      <c r="I126" s="32" t="s">
        <v>440</v>
      </c>
      <c r="J126" s="14">
        <v>542</v>
      </c>
      <c r="K126" s="35">
        <f t="shared" si="10"/>
        <v>488</v>
      </c>
      <c r="L126" s="35">
        <f t="shared" si="11"/>
        <v>439</v>
      </c>
      <c r="M126" s="35">
        <f t="shared" si="12"/>
        <v>390</v>
      </c>
    </row>
    <row r="127" s="2" customFormat="1" ht="36" spans="1:13">
      <c r="A127" s="31"/>
      <c r="B127" s="47" t="s">
        <v>441</v>
      </c>
      <c r="C127" s="24" t="s">
        <v>442</v>
      </c>
      <c r="D127" s="17"/>
      <c r="E127" s="17"/>
      <c r="F127" s="32"/>
      <c r="G127" s="32"/>
      <c r="H127" s="16" t="s">
        <v>104</v>
      </c>
      <c r="I127" s="32" t="s">
        <v>440</v>
      </c>
      <c r="J127" s="14">
        <v>108.4</v>
      </c>
      <c r="K127" s="35">
        <f t="shared" si="10"/>
        <v>98</v>
      </c>
      <c r="L127" s="35">
        <f t="shared" si="11"/>
        <v>88</v>
      </c>
      <c r="M127" s="35">
        <f t="shared" si="12"/>
        <v>78</v>
      </c>
    </row>
    <row r="128" s="2" customFormat="1" ht="36" spans="1:13">
      <c r="A128" s="19"/>
      <c r="B128" s="47" t="s">
        <v>443</v>
      </c>
      <c r="C128" s="24" t="s">
        <v>444</v>
      </c>
      <c r="D128" s="17"/>
      <c r="E128" s="17"/>
      <c r="F128" s="32"/>
      <c r="G128" s="32"/>
      <c r="H128" s="16" t="s">
        <v>104</v>
      </c>
      <c r="I128" s="32" t="s">
        <v>440</v>
      </c>
      <c r="J128" s="14">
        <v>400</v>
      </c>
      <c r="K128" s="35">
        <f t="shared" si="10"/>
        <v>360</v>
      </c>
      <c r="L128" s="35">
        <f t="shared" si="11"/>
        <v>324</v>
      </c>
      <c r="M128" s="35">
        <f t="shared" si="12"/>
        <v>288</v>
      </c>
    </row>
    <row r="129" s="3" customFormat="1" ht="90" spans="1:13">
      <c r="A129" s="25">
        <v>72</v>
      </c>
      <c r="B129" s="48" t="s">
        <v>445</v>
      </c>
      <c r="C129" s="26" t="s">
        <v>446</v>
      </c>
      <c r="D129" s="23" t="s">
        <v>447</v>
      </c>
      <c r="E129" s="23" t="s">
        <v>448</v>
      </c>
      <c r="F129" s="32"/>
      <c r="G129" s="32"/>
      <c r="H129" s="22" t="s">
        <v>449</v>
      </c>
      <c r="I129" s="36"/>
      <c r="J129" s="20">
        <v>250</v>
      </c>
      <c r="K129" s="40">
        <f t="shared" si="10"/>
        <v>225</v>
      </c>
      <c r="L129" s="40">
        <f t="shared" si="11"/>
        <v>203</v>
      </c>
      <c r="M129" s="40">
        <f t="shared" si="12"/>
        <v>180</v>
      </c>
    </row>
    <row r="130" s="3" customFormat="1" ht="36" spans="1:13">
      <c r="A130" s="28"/>
      <c r="B130" s="48" t="s">
        <v>450</v>
      </c>
      <c r="C130" s="26" t="s">
        <v>451</v>
      </c>
      <c r="D130" s="23"/>
      <c r="E130" s="23"/>
      <c r="F130" s="36"/>
      <c r="G130" s="36"/>
      <c r="H130" s="22" t="s">
        <v>449</v>
      </c>
      <c r="I130" s="36"/>
      <c r="J130" s="20">
        <v>50</v>
      </c>
      <c r="K130" s="40">
        <f t="shared" si="10"/>
        <v>45</v>
      </c>
      <c r="L130" s="40">
        <f t="shared" si="11"/>
        <v>41</v>
      </c>
      <c r="M130" s="40">
        <f t="shared" si="12"/>
        <v>36</v>
      </c>
    </row>
    <row r="131" s="2" customFormat="1" ht="72" spans="1:13">
      <c r="A131" s="18">
        <v>73</v>
      </c>
      <c r="B131" s="47" t="s">
        <v>452</v>
      </c>
      <c r="C131" s="24" t="s">
        <v>453</v>
      </c>
      <c r="D131" s="17" t="s">
        <v>454</v>
      </c>
      <c r="E131" s="17" t="s">
        <v>455</v>
      </c>
      <c r="F131" s="32"/>
      <c r="G131" s="34"/>
      <c r="H131" s="16" t="s">
        <v>456</v>
      </c>
      <c r="I131" s="32"/>
      <c r="J131" s="14">
        <v>350</v>
      </c>
      <c r="K131" s="35">
        <f t="shared" si="10"/>
        <v>315</v>
      </c>
      <c r="L131" s="35">
        <f t="shared" si="11"/>
        <v>284</v>
      </c>
      <c r="M131" s="35">
        <f t="shared" si="12"/>
        <v>252</v>
      </c>
    </row>
    <row r="132" s="2" customFormat="1" ht="36" spans="1:13">
      <c r="A132" s="19"/>
      <c r="B132" s="47" t="s">
        <v>457</v>
      </c>
      <c r="C132" s="24" t="s">
        <v>458</v>
      </c>
      <c r="D132" s="17"/>
      <c r="E132" s="17"/>
      <c r="F132" s="32"/>
      <c r="G132" s="34"/>
      <c r="H132" s="16" t="s">
        <v>456</v>
      </c>
      <c r="I132" s="32"/>
      <c r="J132" s="14">
        <v>70</v>
      </c>
      <c r="K132" s="35">
        <f t="shared" si="10"/>
        <v>63</v>
      </c>
      <c r="L132" s="35">
        <f t="shared" si="11"/>
        <v>57</v>
      </c>
      <c r="M132" s="35">
        <f t="shared" si="12"/>
        <v>50</v>
      </c>
    </row>
    <row r="133" s="2" customFormat="1" ht="90" spans="1:13">
      <c r="A133" s="14">
        <v>74</v>
      </c>
      <c r="B133" s="47" t="s">
        <v>459</v>
      </c>
      <c r="C133" s="24" t="s">
        <v>460</v>
      </c>
      <c r="D133" s="17" t="s">
        <v>461</v>
      </c>
      <c r="E133" s="17" t="s">
        <v>462</v>
      </c>
      <c r="F133" s="33"/>
      <c r="G133" s="32"/>
      <c r="H133" s="16" t="s">
        <v>104</v>
      </c>
      <c r="I133" s="32"/>
      <c r="J133" s="14">
        <v>600</v>
      </c>
      <c r="K133" s="35">
        <f t="shared" ref="K133:K164" si="13">ROUND(J133*0.9,0)</f>
        <v>540</v>
      </c>
      <c r="L133" s="35">
        <f t="shared" ref="L133:L164" si="14">ROUND(K133*0.9,0)</f>
        <v>486</v>
      </c>
      <c r="M133" s="35">
        <f t="shared" ref="M133:M164" si="15">ROUND(K133*0.8,0)</f>
        <v>432</v>
      </c>
    </row>
    <row r="134" s="2" customFormat="1" ht="72" spans="1:13">
      <c r="A134" s="14">
        <v>75</v>
      </c>
      <c r="B134" s="47" t="s">
        <v>463</v>
      </c>
      <c r="C134" s="24" t="s">
        <v>464</v>
      </c>
      <c r="D134" s="17" t="s">
        <v>465</v>
      </c>
      <c r="E134" s="17" t="s">
        <v>466</v>
      </c>
      <c r="F134" s="32"/>
      <c r="G134" s="32"/>
      <c r="H134" s="16" t="s">
        <v>456</v>
      </c>
      <c r="I134" s="32"/>
      <c r="J134" s="14">
        <v>180</v>
      </c>
      <c r="K134" s="35">
        <f t="shared" si="13"/>
        <v>162</v>
      </c>
      <c r="L134" s="35">
        <f t="shared" si="14"/>
        <v>146</v>
      </c>
      <c r="M134" s="35">
        <f t="shared" si="15"/>
        <v>130</v>
      </c>
    </row>
    <row r="135" s="2" customFormat="1" ht="90" spans="1:13">
      <c r="A135" s="18">
        <v>76</v>
      </c>
      <c r="B135" s="47" t="s">
        <v>467</v>
      </c>
      <c r="C135" s="24" t="s">
        <v>468</v>
      </c>
      <c r="D135" s="17" t="s">
        <v>469</v>
      </c>
      <c r="E135" s="17" t="s">
        <v>470</v>
      </c>
      <c r="F135" s="32" t="s">
        <v>471</v>
      </c>
      <c r="G135" s="32"/>
      <c r="H135" s="16" t="s">
        <v>456</v>
      </c>
      <c r="I135" s="32" t="s">
        <v>472</v>
      </c>
      <c r="J135" s="14">
        <v>2881</v>
      </c>
      <c r="K135" s="35">
        <f t="shared" si="13"/>
        <v>2593</v>
      </c>
      <c r="L135" s="35">
        <f t="shared" si="14"/>
        <v>2334</v>
      </c>
      <c r="M135" s="35">
        <f t="shared" si="15"/>
        <v>2074</v>
      </c>
    </row>
    <row r="136" s="2" customFormat="1" ht="36" spans="1:13">
      <c r="A136" s="31"/>
      <c r="B136" s="47" t="s">
        <v>473</v>
      </c>
      <c r="C136" s="24" t="s">
        <v>474</v>
      </c>
      <c r="D136" s="17"/>
      <c r="E136" s="17"/>
      <c r="F136" s="32"/>
      <c r="G136" s="32"/>
      <c r="H136" s="16" t="s">
        <v>456</v>
      </c>
      <c r="I136" s="32"/>
      <c r="J136" s="14">
        <v>1997</v>
      </c>
      <c r="K136" s="35">
        <f t="shared" si="13"/>
        <v>1797</v>
      </c>
      <c r="L136" s="35">
        <f t="shared" si="14"/>
        <v>1617</v>
      </c>
      <c r="M136" s="35">
        <f t="shared" si="15"/>
        <v>1438</v>
      </c>
    </row>
    <row r="137" s="2" customFormat="1" ht="90" spans="1:13">
      <c r="A137" s="19"/>
      <c r="B137" s="47" t="s">
        <v>475</v>
      </c>
      <c r="C137" s="24" t="s">
        <v>476</v>
      </c>
      <c r="D137" s="17"/>
      <c r="E137" s="17"/>
      <c r="F137" s="32"/>
      <c r="G137" s="32"/>
      <c r="H137" s="16" t="s">
        <v>456</v>
      </c>
      <c r="I137" s="32" t="s">
        <v>472</v>
      </c>
      <c r="J137" s="14">
        <v>1997</v>
      </c>
      <c r="K137" s="35">
        <f t="shared" si="13"/>
        <v>1797</v>
      </c>
      <c r="L137" s="35">
        <f t="shared" si="14"/>
        <v>1617</v>
      </c>
      <c r="M137" s="35">
        <f t="shared" si="15"/>
        <v>1438</v>
      </c>
    </row>
    <row r="138" s="2" customFormat="1" ht="72" spans="1:13">
      <c r="A138" s="18">
        <v>77</v>
      </c>
      <c r="B138" s="47" t="s">
        <v>477</v>
      </c>
      <c r="C138" s="24" t="s">
        <v>478</v>
      </c>
      <c r="D138" s="17" t="s">
        <v>479</v>
      </c>
      <c r="E138" s="17" t="s">
        <v>480</v>
      </c>
      <c r="F138" s="32" t="s">
        <v>481</v>
      </c>
      <c r="G138" s="32"/>
      <c r="H138" s="16" t="s">
        <v>149</v>
      </c>
      <c r="I138" s="32"/>
      <c r="J138" s="14">
        <v>1000</v>
      </c>
      <c r="K138" s="35">
        <f t="shared" si="13"/>
        <v>900</v>
      </c>
      <c r="L138" s="35">
        <f t="shared" si="14"/>
        <v>810</v>
      </c>
      <c r="M138" s="35">
        <f t="shared" si="15"/>
        <v>720</v>
      </c>
    </row>
    <row r="139" s="2" customFormat="1" ht="36" spans="1:13">
      <c r="A139" s="19"/>
      <c r="B139" s="47" t="s">
        <v>482</v>
      </c>
      <c r="C139" s="24" t="s">
        <v>483</v>
      </c>
      <c r="D139" s="17"/>
      <c r="E139" s="17"/>
      <c r="F139" s="32"/>
      <c r="G139" s="32"/>
      <c r="H139" s="16" t="s">
        <v>149</v>
      </c>
      <c r="I139" s="32"/>
      <c r="J139" s="14">
        <v>280</v>
      </c>
      <c r="K139" s="35">
        <f t="shared" si="13"/>
        <v>252</v>
      </c>
      <c r="L139" s="35">
        <f t="shared" si="14"/>
        <v>227</v>
      </c>
      <c r="M139" s="35">
        <f t="shared" si="15"/>
        <v>202</v>
      </c>
    </row>
    <row r="140" s="2" customFormat="1" ht="72" spans="1:13">
      <c r="A140" s="18">
        <v>78</v>
      </c>
      <c r="B140" s="47" t="s">
        <v>484</v>
      </c>
      <c r="C140" s="24" t="s">
        <v>485</v>
      </c>
      <c r="D140" s="17" t="s">
        <v>486</v>
      </c>
      <c r="E140" s="17" t="s">
        <v>487</v>
      </c>
      <c r="F140" s="32"/>
      <c r="G140" s="32" t="s">
        <v>488</v>
      </c>
      <c r="H140" s="16" t="s">
        <v>456</v>
      </c>
      <c r="I140" s="32"/>
      <c r="J140" s="14">
        <v>1600</v>
      </c>
      <c r="K140" s="35">
        <f t="shared" si="13"/>
        <v>1440</v>
      </c>
      <c r="L140" s="35">
        <f t="shared" si="14"/>
        <v>1296</v>
      </c>
      <c r="M140" s="35">
        <f t="shared" si="15"/>
        <v>1152</v>
      </c>
    </row>
    <row r="141" s="2" customFormat="1" ht="36" spans="1:13">
      <c r="A141" s="19"/>
      <c r="B141" s="47" t="s">
        <v>489</v>
      </c>
      <c r="C141" s="24" t="s">
        <v>490</v>
      </c>
      <c r="D141" s="17"/>
      <c r="E141" s="17"/>
      <c r="F141" s="32"/>
      <c r="G141" s="32"/>
      <c r="H141" s="16" t="s">
        <v>456</v>
      </c>
      <c r="I141" s="32"/>
      <c r="J141" s="14">
        <v>1600</v>
      </c>
      <c r="K141" s="35">
        <f t="shared" si="13"/>
        <v>1440</v>
      </c>
      <c r="L141" s="35">
        <f t="shared" si="14"/>
        <v>1296</v>
      </c>
      <c r="M141" s="35">
        <f t="shared" si="15"/>
        <v>1152</v>
      </c>
    </row>
    <row r="142" s="2" customFormat="1" ht="72" spans="1:13">
      <c r="A142" s="18">
        <v>79</v>
      </c>
      <c r="B142" s="47" t="s">
        <v>491</v>
      </c>
      <c r="C142" s="24" t="s">
        <v>492</v>
      </c>
      <c r="D142" s="17" t="s">
        <v>493</v>
      </c>
      <c r="E142" s="17" t="s">
        <v>494</v>
      </c>
      <c r="F142" s="32" t="s">
        <v>495</v>
      </c>
      <c r="G142" s="32"/>
      <c r="H142" s="16" t="s">
        <v>95</v>
      </c>
      <c r="I142" s="32" t="s">
        <v>496</v>
      </c>
      <c r="J142" s="14">
        <v>4160</v>
      </c>
      <c r="K142" s="35">
        <f t="shared" si="13"/>
        <v>3744</v>
      </c>
      <c r="L142" s="35">
        <f t="shared" si="14"/>
        <v>3370</v>
      </c>
      <c r="M142" s="35">
        <f t="shared" si="15"/>
        <v>2995</v>
      </c>
    </row>
    <row r="143" s="2" customFormat="1" ht="54" spans="1:13">
      <c r="A143" s="19"/>
      <c r="B143" s="47" t="s">
        <v>497</v>
      </c>
      <c r="C143" s="24" t="s">
        <v>498</v>
      </c>
      <c r="D143" s="17"/>
      <c r="E143" s="17"/>
      <c r="F143" s="32"/>
      <c r="G143" s="32"/>
      <c r="H143" s="16" t="s">
        <v>95</v>
      </c>
      <c r="I143" s="32" t="s">
        <v>496</v>
      </c>
      <c r="J143" s="14">
        <v>2600</v>
      </c>
      <c r="K143" s="35">
        <f t="shared" si="13"/>
        <v>2340</v>
      </c>
      <c r="L143" s="35">
        <f t="shared" si="14"/>
        <v>2106</v>
      </c>
      <c r="M143" s="35">
        <f t="shared" si="15"/>
        <v>1872</v>
      </c>
    </row>
    <row r="144" s="2" customFormat="1" ht="72" spans="1:13">
      <c r="A144" s="14">
        <v>80</v>
      </c>
      <c r="B144" s="47" t="s">
        <v>499</v>
      </c>
      <c r="C144" s="16" t="s">
        <v>500</v>
      </c>
      <c r="D144" s="17" t="s">
        <v>501</v>
      </c>
      <c r="E144" s="17" t="s">
        <v>502</v>
      </c>
      <c r="F144" s="32"/>
      <c r="G144" s="32"/>
      <c r="H144" s="16" t="s">
        <v>456</v>
      </c>
      <c r="I144" s="32" t="s">
        <v>503</v>
      </c>
      <c r="J144" s="14">
        <v>300</v>
      </c>
      <c r="K144" s="35">
        <f t="shared" si="13"/>
        <v>270</v>
      </c>
      <c r="L144" s="35">
        <f t="shared" si="14"/>
        <v>243</v>
      </c>
      <c r="M144" s="35">
        <f t="shared" si="15"/>
        <v>216</v>
      </c>
    </row>
    <row r="145" s="2" customFormat="1" ht="162" spans="1:13">
      <c r="A145" s="18">
        <v>81</v>
      </c>
      <c r="B145" s="47" t="s">
        <v>504</v>
      </c>
      <c r="C145" s="16" t="s">
        <v>505</v>
      </c>
      <c r="D145" s="17" t="s">
        <v>506</v>
      </c>
      <c r="E145" s="17" t="s">
        <v>507</v>
      </c>
      <c r="F145" s="49" t="s">
        <v>508</v>
      </c>
      <c r="G145" s="32"/>
      <c r="H145" s="16" t="s">
        <v>456</v>
      </c>
      <c r="I145" s="32" t="s">
        <v>509</v>
      </c>
      <c r="J145" s="14">
        <v>755</v>
      </c>
      <c r="K145" s="35">
        <f t="shared" si="13"/>
        <v>680</v>
      </c>
      <c r="L145" s="35">
        <f t="shared" si="14"/>
        <v>612</v>
      </c>
      <c r="M145" s="35">
        <f t="shared" si="15"/>
        <v>544</v>
      </c>
    </row>
    <row r="146" s="2" customFormat="1" ht="162" spans="1:13">
      <c r="A146" s="19"/>
      <c r="B146" s="47" t="s">
        <v>510</v>
      </c>
      <c r="C146" s="16" t="s">
        <v>511</v>
      </c>
      <c r="D146" s="17"/>
      <c r="E146" s="17"/>
      <c r="F146" s="32"/>
      <c r="G146" s="32"/>
      <c r="H146" s="16" t="s">
        <v>456</v>
      </c>
      <c r="I146" s="32" t="s">
        <v>509</v>
      </c>
      <c r="J146" s="14">
        <v>400</v>
      </c>
      <c r="K146" s="35">
        <f t="shared" si="13"/>
        <v>360</v>
      </c>
      <c r="L146" s="35">
        <f t="shared" si="14"/>
        <v>324</v>
      </c>
      <c r="M146" s="35">
        <f t="shared" si="15"/>
        <v>288</v>
      </c>
    </row>
    <row r="147" s="2" customFormat="1" ht="72" spans="1:13">
      <c r="A147" s="14">
        <v>82</v>
      </c>
      <c r="B147" s="47" t="s">
        <v>512</v>
      </c>
      <c r="C147" s="16" t="s">
        <v>513</v>
      </c>
      <c r="D147" s="17" t="s">
        <v>514</v>
      </c>
      <c r="E147" s="17" t="s">
        <v>515</v>
      </c>
      <c r="F147" s="32"/>
      <c r="G147" s="34"/>
      <c r="H147" s="16" t="s">
        <v>516</v>
      </c>
      <c r="I147" s="32"/>
      <c r="J147" s="14">
        <v>4000</v>
      </c>
      <c r="K147" s="35">
        <f t="shared" si="13"/>
        <v>3600</v>
      </c>
      <c r="L147" s="35">
        <f t="shared" si="14"/>
        <v>3240</v>
      </c>
      <c r="M147" s="35">
        <f t="shared" si="15"/>
        <v>2880</v>
      </c>
    </row>
    <row r="148" s="2" customFormat="1" ht="90" spans="1:13">
      <c r="A148" s="14">
        <v>83</v>
      </c>
      <c r="B148" s="47" t="s">
        <v>517</v>
      </c>
      <c r="C148" s="16" t="s">
        <v>518</v>
      </c>
      <c r="D148" s="17" t="s">
        <v>519</v>
      </c>
      <c r="E148" s="17" t="s">
        <v>520</v>
      </c>
      <c r="F148" s="32"/>
      <c r="G148" s="34"/>
      <c r="H148" s="16" t="s">
        <v>516</v>
      </c>
      <c r="I148" s="32" t="s">
        <v>521</v>
      </c>
      <c r="J148" s="14">
        <v>5000</v>
      </c>
      <c r="K148" s="35">
        <f t="shared" si="13"/>
        <v>4500</v>
      </c>
      <c r="L148" s="35">
        <f t="shared" si="14"/>
        <v>4050</v>
      </c>
      <c r="M148" s="35">
        <f t="shared" si="15"/>
        <v>3600</v>
      </c>
    </row>
    <row r="149" s="2" customFormat="1" ht="72" spans="1:13">
      <c r="A149" s="14">
        <v>84</v>
      </c>
      <c r="B149" s="47" t="s">
        <v>522</v>
      </c>
      <c r="C149" s="16" t="s">
        <v>523</v>
      </c>
      <c r="D149" s="17" t="s">
        <v>524</v>
      </c>
      <c r="E149" s="17" t="s">
        <v>525</v>
      </c>
      <c r="F149" s="35"/>
      <c r="G149" s="32"/>
      <c r="H149" s="16" t="s">
        <v>516</v>
      </c>
      <c r="I149" s="32" t="s">
        <v>526</v>
      </c>
      <c r="J149" s="14">
        <v>8000</v>
      </c>
      <c r="K149" s="35">
        <f t="shared" si="13"/>
        <v>7200</v>
      </c>
      <c r="L149" s="35">
        <f t="shared" si="14"/>
        <v>6480</v>
      </c>
      <c r="M149" s="35">
        <f t="shared" si="15"/>
        <v>5760</v>
      </c>
    </row>
    <row r="150" s="2" customFormat="1" ht="54" spans="1:13">
      <c r="A150" s="18">
        <v>85</v>
      </c>
      <c r="B150" s="47" t="s">
        <v>527</v>
      </c>
      <c r="C150" s="16" t="s">
        <v>528</v>
      </c>
      <c r="D150" s="17" t="s">
        <v>529</v>
      </c>
      <c r="E150" s="17" t="s">
        <v>530</v>
      </c>
      <c r="F150" s="32" t="s">
        <v>531</v>
      </c>
      <c r="G150" s="33"/>
      <c r="H150" s="16" t="s">
        <v>516</v>
      </c>
      <c r="I150" s="32"/>
      <c r="J150" s="14">
        <v>1735</v>
      </c>
      <c r="K150" s="35">
        <f t="shared" si="13"/>
        <v>1562</v>
      </c>
      <c r="L150" s="35">
        <f t="shared" si="14"/>
        <v>1406</v>
      </c>
      <c r="M150" s="35">
        <f t="shared" si="15"/>
        <v>1250</v>
      </c>
    </row>
    <row r="151" s="2" customFormat="1" ht="36" spans="1:13">
      <c r="A151" s="31"/>
      <c r="B151" s="47" t="s">
        <v>532</v>
      </c>
      <c r="C151" s="24" t="s">
        <v>533</v>
      </c>
      <c r="D151" s="45"/>
      <c r="E151" s="45"/>
      <c r="F151" s="35"/>
      <c r="G151" s="33"/>
      <c r="H151" s="24" t="s">
        <v>516</v>
      </c>
      <c r="I151" s="32"/>
      <c r="J151" s="14">
        <v>868</v>
      </c>
      <c r="K151" s="35">
        <f t="shared" si="13"/>
        <v>781</v>
      </c>
      <c r="L151" s="35">
        <f t="shared" si="14"/>
        <v>703</v>
      </c>
      <c r="M151" s="35">
        <f t="shared" si="15"/>
        <v>625</v>
      </c>
    </row>
    <row r="152" s="2" customFormat="1" ht="36" spans="1:13">
      <c r="A152" s="31"/>
      <c r="B152" s="47" t="s">
        <v>534</v>
      </c>
      <c r="C152" s="24" t="s">
        <v>535</v>
      </c>
      <c r="D152" s="45"/>
      <c r="E152" s="45"/>
      <c r="F152" s="35"/>
      <c r="G152" s="33"/>
      <c r="H152" s="24" t="s">
        <v>516</v>
      </c>
      <c r="I152" s="32"/>
      <c r="J152" s="14">
        <v>1214</v>
      </c>
      <c r="K152" s="35">
        <f t="shared" si="13"/>
        <v>1093</v>
      </c>
      <c r="L152" s="35">
        <f t="shared" si="14"/>
        <v>984</v>
      </c>
      <c r="M152" s="35">
        <f t="shared" si="15"/>
        <v>874</v>
      </c>
    </row>
    <row r="153" s="2" customFormat="1" ht="54" spans="1:13">
      <c r="A153" s="14">
        <v>86</v>
      </c>
      <c r="B153" s="47" t="s">
        <v>536</v>
      </c>
      <c r="C153" s="16" t="s">
        <v>537</v>
      </c>
      <c r="D153" s="17" t="s">
        <v>538</v>
      </c>
      <c r="E153" s="17" t="s">
        <v>539</v>
      </c>
      <c r="F153" s="32"/>
      <c r="G153" s="32"/>
      <c r="H153" s="16" t="s">
        <v>540</v>
      </c>
      <c r="I153" s="32"/>
      <c r="J153" s="14">
        <v>185</v>
      </c>
      <c r="K153" s="35">
        <f t="shared" si="13"/>
        <v>167</v>
      </c>
      <c r="L153" s="35">
        <f t="shared" si="14"/>
        <v>150</v>
      </c>
      <c r="M153" s="35">
        <f t="shared" si="15"/>
        <v>134</v>
      </c>
    </row>
    <row r="154" s="2" customFormat="1" ht="72" spans="1:13">
      <c r="A154" s="14">
        <v>87</v>
      </c>
      <c r="B154" s="47" t="s">
        <v>541</v>
      </c>
      <c r="C154" s="16" t="s">
        <v>542</v>
      </c>
      <c r="D154" s="17" t="s">
        <v>543</v>
      </c>
      <c r="E154" s="17" t="s">
        <v>544</v>
      </c>
      <c r="F154" s="33"/>
      <c r="G154" s="32"/>
      <c r="H154" s="16" t="s">
        <v>456</v>
      </c>
      <c r="I154" s="32" t="s">
        <v>545</v>
      </c>
      <c r="J154" s="14">
        <v>180</v>
      </c>
      <c r="K154" s="35">
        <f t="shared" si="13"/>
        <v>162</v>
      </c>
      <c r="L154" s="35">
        <f t="shared" si="14"/>
        <v>146</v>
      </c>
      <c r="M154" s="35">
        <f t="shared" si="15"/>
        <v>130</v>
      </c>
    </row>
    <row r="155" s="2" customFormat="1" ht="54" spans="1:13">
      <c r="A155" s="14">
        <v>88</v>
      </c>
      <c r="B155" s="47" t="s">
        <v>546</v>
      </c>
      <c r="C155" s="16" t="s">
        <v>547</v>
      </c>
      <c r="D155" s="17" t="s">
        <v>548</v>
      </c>
      <c r="E155" s="17" t="s">
        <v>549</v>
      </c>
      <c r="F155" s="32"/>
      <c r="G155" s="32"/>
      <c r="H155" s="16" t="s">
        <v>104</v>
      </c>
      <c r="I155" s="32"/>
      <c r="J155" s="14">
        <v>115</v>
      </c>
      <c r="K155" s="35">
        <f t="shared" si="13"/>
        <v>104</v>
      </c>
      <c r="L155" s="35">
        <f t="shared" si="14"/>
        <v>94</v>
      </c>
      <c r="M155" s="35">
        <f t="shared" si="15"/>
        <v>83</v>
      </c>
    </row>
    <row r="156" s="2" customFormat="1" ht="54" spans="1:13">
      <c r="A156" s="14">
        <v>89</v>
      </c>
      <c r="B156" s="47" t="s">
        <v>550</v>
      </c>
      <c r="C156" s="16" t="s">
        <v>551</v>
      </c>
      <c r="D156" s="17" t="s">
        <v>552</v>
      </c>
      <c r="E156" s="17" t="s">
        <v>553</v>
      </c>
      <c r="F156" s="32"/>
      <c r="G156" s="32"/>
      <c r="H156" s="16" t="s">
        <v>104</v>
      </c>
      <c r="I156" s="32" t="s">
        <v>554</v>
      </c>
      <c r="J156" s="14">
        <v>44</v>
      </c>
      <c r="K156" s="35">
        <f t="shared" si="13"/>
        <v>40</v>
      </c>
      <c r="L156" s="35">
        <f t="shared" si="14"/>
        <v>36</v>
      </c>
      <c r="M156" s="35">
        <f t="shared" si="15"/>
        <v>32</v>
      </c>
    </row>
    <row r="157" s="2" customFormat="1" ht="54" spans="1:13">
      <c r="A157" s="14">
        <v>90</v>
      </c>
      <c r="B157" s="47" t="s">
        <v>555</v>
      </c>
      <c r="C157" s="16" t="s">
        <v>556</v>
      </c>
      <c r="D157" s="17" t="s">
        <v>557</v>
      </c>
      <c r="E157" s="17" t="s">
        <v>558</v>
      </c>
      <c r="F157" s="32"/>
      <c r="G157" s="32"/>
      <c r="H157" s="16" t="s">
        <v>559</v>
      </c>
      <c r="I157" s="32" t="s">
        <v>554</v>
      </c>
      <c r="J157" s="14">
        <v>10</v>
      </c>
      <c r="K157" s="35">
        <f t="shared" si="13"/>
        <v>9</v>
      </c>
      <c r="L157" s="35">
        <f t="shared" si="14"/>
        <v>8</v>
      </c>
      <c r="M157" s="35">
        <f t="shared" si="15"/>
        <v>7</v>
      </c>
    </row>
    <row r="158" s="2" customFormat="1" ht="54" spans="1:13">
      <c r="A158" s="14">
        <v>91</v>
      </c>
      <c r="B158" s="47" t="s">
        <v>560</v>
      </c>
      <c r="C158" s="16" t="s">
        <v>561</v>
      </c>
      <c r="D158" s="17" t="s">
        <v>562</v>
      </c>
      <c r="E158" s="17" t="s">
        <v>563</v>
      </c>
      <c r="F158" s="32"/>
      <c r="G158" s="33"/>
      <c r="H158" s="16" t="s">
        <v>117</v>
      </c>
      <c r="I158" s="32"/>
      <c r="J158" s="14">
        <v>8</v>
      </c>
      <c r="K158" s="35">
        <f t="shared" si="13"/>
        <v>7</v>
      </c>
      <c r="L158" s="35">
        <f t="shared" si="14"/>
        <v>6</v>
      </c>
      <c r="M158" s="35">
        <v>5.5</v>
      </c>
    </row>
    <row r="159" s="2" customFormat="1" ht="54" spans="1:13">
      <c r="A159" s="18">
        <v>92</v>
      </c>
      <c r="B159" s="47" t="s">
        <v>564</v>
      </c>
      <c r="C159" s="16" t="s">
        <v>565</v>
      </c>
      <c r="D159" s="17" t="s">
        <v>566</v>
      </c>
      <c r="E159" s="17" t="s">
        <v>567</v>
      </c>
      <c r="F159" s="32"/>
      <c r="G159" s="32" t="s">
        <v>568</v>
      </c>
      <c r="H159" s="16" t="s">
        <v>117</v>
      </c>
      <c r="I159" s="32"/>
      <c r="J159" s="14">
        <v>20</v>
      </c>
      <c r="K159" s="35">
        <f t="shared" si="13"/>
        <v>18</v>
      </c>
      <c r="L159" s="35">
        <f t="shared" si="14"/>
        <v>16</v>
      </c>
      <c r="M159" s="35">
        <f t="shared" si="15"/>
        <v>14</v>
      </c>
    </row>
    <row r="160" s="2" customFormat="1" ht="36" spans="1:13">
      <c r="A160" s="19"/>
      <c r="B160" s="47" t="s">
        <v>569</v>
      </c>
      <c r="C160" s="24" t="s">
        <v>570</v>
      </c>
      <c r="D160" s="17"/>
      <c r="E160" s="17"/>
      <c r="F160" s="32"/>
      <c r="G160" s="32"/>
      <c r="H160" s="16" t="s">
        <v>117</v>
      </c>
      <c r="I160" s="32"/>
      <c r="J160" s="14">
        <v>20</v>
      </c>
      <c r="K160" s="35">
        <f t="shared" si="13"/>
        <v>18</v>
      </c>
      <c r="L160" s="35">
        <f t="shared" si="14"/>
        <v>16</v>
      </c>
      <c r="M160" s="35">
        <f t="shared" si="15"/>
        <v>14</v>
      </c>
    </row>
    <row r="161" s="2" customFormat="1" ht="54" spans="1:13">
      <c r="A161" s="18">
        <v>93</v>
      </c>
      <c r="B161" s="47" t="s">
        <v>571</v>
      </c>
      <c r="C161" s="24" t="s">
        <v>572</v>
      </c>
      <c r="D161" s="17" t="s">
        <v>573</v>
      </c>
      <c r="E161" s="17" t="s">
        <v>574</v>
      </c>
      <c r="F161" s="32" t="s">
        <v>575</v>
      </c>
      <c r="G161" s="35"/>
      <c r="H161" s="16" t="s">
        <v>117</v>
      </c>
      <c r="I161" s="32" t="s">
        <v>576</v>
      </c>
      <c r="J161" s="14">
        <v>8</v>
      </c>
      <c r="K161" s="35">
        <f t="shared" si="13"/>
        <v>7</v>
      </c>
      <c r="L161" s="35">
        <f t="shared" si="14"/>
        <v>6</v>
      </c>
      <c r="M161" s="35">
        <v>5.5</v>
      </c>
    </row>
    <row r="162" s="2" customFormat="1" ht="36" spans="1:13">
      <c r="A162" s="19"/>
      <c r="B162" s="47" t="s">
        <v>577</v>
      </c>
      <c r="C162" s="24" t="s">
        <v>578</v>
      </c>
      <c r="D162" s="17"/>
      <c r="E162" s="17"/>
      <c r="F162" s="32"/>
      <c r="G162" s="35"/>
      <c r="H162" s="16" t="s">
        <v>117</v>
      </c>
      <c r="I162" s="32" t="s">
        <v>576</v>
      </c>
      <c r="J162" s="14">
        <v>10</v>
      </c>
      <c r="K162" s="35">
        <f t="shared" si="13"/>
        <v>9</v>
      </c>
      <c r="L162" s="35">
        <f t="shared" si="14"/>
        <v>8</v>
      </c>
      <c r="M162" s="35">
        <f t="shared" si="15"/>
        <v>7</v>
      </c>
    </row>
    <row r="163" s="3" customFormat="1" ht="36" spans="1:13">
      <c r="A163" s="20">
        <v>94</v>
      </c>
      <c r="B163" s="48" t="s">
        <v>579</v>
      </c>
      <c r="C163" s="22" t="s">
        <v>580</v>
      </c>
      <c r="D163" s="23" t="s">
        <v>581</v>
      </c>
      <c r="E163" s="23" t="s">
        <v>582</v>
      </c>
      <c r="F163" s="32"/>
      <c r="G163" s="33"/>
      <c r="H163" s="22" t="s">
        <v>117</v>
      </c>
      <c r="I163" s="36"/>
      <c r="J163" s="20">
        <v>3</v>
      </c>
      <c r="K163" s="40">
        <f>ROUND(J163*0.95,1)</f>
        <v>2.9</v>
      </c>
      <c r="L163" s="40">
        <f>ROUND(K163*0.9,1)</f>
        <v>2.6</v>
      </c>
      <c r="M163" s="40">
        <f>ROUND(K163*0.8,1)</f>
        <v>2.3</v>
      </c>
    </row>
    <row r="164" s="3" customFormat="1" ht="54" spans="1:13">
      <c r="A164" s="20">
        <v>95</v>
      </c>
      <c r="B164" s="48" t="s">
        <v>583</v>
      </c>
      <c r="C164" s="22" t="s">
        <v>584</v>
      </c>
      <c r="D164" s="23" t="s">
        <v>585</v>
      </c>
      <c r="E164" s="23" t="s">
        <v>586</v>
      </c>
      <c r="F164" s="32"/>
      <c r="G164" s="32"/>
      <c r="H164" s="22" t="s">
        <v>117</v>
      </c>
      <c r="I164" s="41"/>
      <c r="J164" s="20">
        <v>3</v>
      </c>
      <c r="K164" s="40">
        <f>ROUND(J164*0.95,1)</f>
        <v>2.9</v>
      </c>
      <c r="L164" s="40">
        <f>ROUND(K164*0.9,1)</f>
        <v>2.6</v>
      </c>
      <c r="M164" s="40">
        <f>ROUND(K164*0.8,1)</f>
        <v>2.3</v>
      </c>
    </row>
    <row r="165" s="2" customFormat="1" ht="54" spans="1:13">
      <c r="A165" s="18">
        <v>96</v>
      </c>
      <c r="B165" s="47" t="s">
        <v>587</v>
      </c>
      <c r="C165" s="16" t="s">
        <v>588</v>
      </c>
      <c r="D165" s="17" t="s">
        <v>589</v>
      </c>
      <c r="E165" s="17" t="s">
        <v>590</v>
      </c>
      <c r="F165" s="32" t="s">
        <v>591</v>
      </c>
      <c r="G165" s="32"/>
      <c r="H165" s="16" t="s">
        <v>117</v>
      </c>
      <c r="I165" s="32" t="s">
        <v>592</v>
      </c>
      <c r="J165" s="14">
        <v>20</v>
      </c>
      <c r="K165" s="35">
        <f t="shared" ref="K165:K198" si="16">ROUND(J165*0.9,0)</f>
        <v>18</v>
      </c>
      <c r="L165" s="35">
        <f t="shared" ref="L165:L198" si="17">ROUND(K165*0.9,0)</f>
        <v>16</v>
      </c>
      <c r="M165" s="35">
        <f t="shared" ref="M165:M198" si="18">ROUND(K165*0.8,0)</f>
        <v>14</v>
      </c>
    </row>
    <row r="166" s="2" customFormat="1" ht="36" spans="1:13">
      <c r="A166" s="31"/>
      <c r="B166" s="47" t="s">
        <v>593</v>
      </c>
      <c r="C166" s="16" t="s">
        <v>594</v>
      </c>
      <c r="D166" s="17"/>
      <c r="E166" s="17"/>
      <c r="F166" s="32"/>
      <c r="G166" s="32"/>
      <c r="H166" s="16" t="s">
        <v>117</v>
      </c>
      <c r="I166" s="32"/>
      <c r="J166" s="14">
        <v>30</v>
      </c>
      <c r="K166" s="35">
        <f t="shared" si="16"/>
        <v>27</v>
      </c>
      <c r="L166" s="35">
        <f t="shared" si="17"/>
        <v>24</v>
      </c>
      <c r="M166" s="35">
        <f t="shared" si="18"/>
        <v>22</v>
      </c>
    </row>
    <row r="167" s="2" customFormat="1" ht="72" spans="1:13">
      <c r="A167" s="18">
        <v>97</v>
      </c>
      <c r="B167" s="47" t="s">
        <v>595</v>
      </c>
      <c r="C167" s="24" t="s">
        <v>596</v>
      </c>
      <c r="D167" s="17" t="s">
        <v>597</v>
      </c>
      <c r="E167" s="17" t="s">
        <v>598</v>
      </c>
      <c r="F167" s="32"/>
      <c r="G167" s="32"/>
      <c r="H167" s="16" t="s">
        <v>117</v>
      </c>
      <c r="I167" s="32" t="s">
        <v>592</v>
      </c>
      <c r="J167" s="14">
        <v>30</v>
      </c>
      <c r="K167" s="35">
        <f t="shared" si="16"/>
        <v>27</v>
      </c>
      <c r="L167" s="35">
        <f t="shared" si="17"/>
        <v>24</v>
      </c>
      <c r="M167" s="35">
        <f t="shared" si="18"/>
        <v>22</v>
      </c>
    </row>
    <row r="168" s="2" customFormat="1" ht="18" spans="1:13">
      <c r="A168" s="31"/>
      <c r="B168" s="47" t="s">
        <v>599</v>
      </c>
      <c r="C168" s="24" t="s">
        <v>600</v>
      </c>
      <c r="D168" s="17"/>
      <c r="E168" s="17"/>
      <c r="F168" s="32"/>
      <c r="G168" s="32"/>
      <c r="H168" s="16" t="s">
        <v>117</v>
      </c>
      <c r="I168" s="32"/>
      <c r="J168" s="14">
        <v>9</v>
      </c>
      <c r="K168" s="35">
        <f t="shared" si="16"/>
        <v>8</v>
      </c>
      <c r="L168" s="35">
        <f t="shared" si="17"/>
        <v>7</v>
      </c>
      <c r="M168" s="35">
        <f t="shared" si="18"/>
        <v>6</v>
      </c>
    </row>
    <row r="169" s="2" customFormat="1" ht="54" spans="1:13">
      <c r="A169" s="18">
        <v>98</v>
      </c>
      <c r="B169" s="47" t="s">
        <v>601</v>
      </c>
      <c r="C169" s="24" t="s">
        <v>602</v>
      </c>
      <c r="D169" s="17" t="s">
        <v>603</v>
      </c>
      <c r="E169" s="17" t="s">
        <v>604</v>
      </c>
      <c r="F169" s="33"/>
      <c r="G169" s="32" t="s">
        <v>605</v>
      </c>
      <c r="H169" s="16" t="s">
        <v>117</v>
      </c>
      <c r="I169" s="32"/>
      <c r="J169" s="14">
        <v>70</v>
      </c>
      <c r="K169" s="35">
        <f t="shared" si="16"/>
        <v>63</v>
      </c>
      <c r="L169" s="35">
        <f t="shared" si="17"/>
        <v>57</v>
      </c>
      <c r="M169" s="35">
        <f t="shared" si="18"/>
        <v>50</v>
      </c>
    </row>
    <row r="170" s="2" customFormat="1" ht="36" spans="1:13">
      <c r="A170" s="19"/>
      <c r="B170" s="47" t="s">
        <v>606</v>
      </c>
      <c r="C170" s="24" t="s">
        <v>607</v>
      </c>
      <c r="D170" s="17"/>
      <c r="E170" s="17"/>
      <c r="F170" s="33"/>
      <c r="G170" s="32"/>
      <c r="H170" s="16" t="s">
        <v>117</v>
      </c>
      <c r="I170" s="32"/>
      <c r="J170" s="14">
        <v>70</v>
      </c>
      <c r="K170" s="35">
        <f t="shared" si="16"/>
        <v>63</v>
      </c>
      <c r="L170" s="35">
        <f t="shared" si="17"/>
        <v>57</v>
      </c>
      <c r="M170" s="35">
        <f t="shared" si="18"/>
        <v>50</v>
      </c>
    </row>
    <row r="171" s="2" customFormat="1" ht="54" spans="1:13">
      <c r="A171" s="14">
        <v>99</v>
      </c>
      <c r="B171" s="47" t="s">
        <v>608</v>
      </c>
      <c r="C171" s="24" t="s">
        <v>609</v>
      </c>
      <c r="D171" s="17" t="s">
        <v>610</v>
      </c>
      <c r="E171" s="17" t="s">
        <v>611</v>
      </c>
      <c r="F171" s="32"/>
      <c r="G171" s="32"/>
      <c r="H171" s="16" t="s">
        <v>117</v>
      </c>
      <c r="I171" s="32"/>
      <c r="J171" s="14">
        <v>10</v>
      </c>
      <c r="K171" s="35">
        <f t="shared" si="16"/>
        <v>9</v>
      </c>
      <c r="L171" s="35">
        <f t="shared" si="17"/>
        <v>8</v>
      </c>
      <c r="M171" s="35">
        <f t="shared" si="18"/>
        <v>7</v>
      </c>
    </row>
    <row r="172" s="2" customFormat="1" ht="72" spans="1:13">
      <c r="A172" s="18">
        <v>100</v>
      </c>
      <c r="B172" s="47" t="s">
        <v>612</v>
      </c>
      <c r="C172" s="24" t="s">
        <v>613</v>
      </c>
      <c r="D172" s="17" t="s">
        <v>614</v>
      </c>
      <c r="E172" s="17" t="s">
        <v>615</v>
      </c>
      <c r="F172" s="32" t="s">
        <v>616</v>
      </c>
      <c r="G172" s="32"/>
      <c r="H172" s="16" t="s">
        <v>117</v>
      </c>
      <c r="I172" s="32" t="s">
        <v>617</v>
      </c>
      <c r="J172" s="14">
        <v>288</v>
      </c>
      <c r="K172" s="35">
        <f t="shared" si="16"/>
        <v>259</v>
      </c>
      <c r="L172" s="35">
        <f t="shared" si="17"/>
        <v>233</v>
      </c>
      <c r="M172" s="35">
        <f t="shared" si="18"/>
        <v>207</v>
      </c>
    </row>
    <row r="173" s="2" customFormat="1" ht="18" spans="1:13">
      <c r="A173" s="31"/>
      <c r="B173" s="47" t="s">
        <v>618</v>
      </c>
      <c r="C173" s="24" t="s">
        <v>619</v>
      </c>
      <c r="D173" s="17"/>
      <c r="E173" s="17"/>
      <c r="F173" s="32"/>
      <c r="G173" s="32"/>
      <c r="H173" s="16" t="s">
        <v>117</v>
      </c>
      <c r="I173" s="32"/>
      <c r="J173" s="14">
        <v>57.6</v>
      </c>
      <c r="K173" s="35">
        <f t="shared" si="16"/>
        <v>52</v>
      </c>
      <c r="L173" s="35">
        <f t="shared" si="17"/>
        <v>47</v>
      </c>
      <c r="M173" s="35">
        <f t="shared" si="18"/>
        <v>42</v>
      </c>
    </row>
    <row r="174" s="2" customFormat="1" ht="54" spans="1:13">
      <c r="A174" s="19"/>
      <c r="B174" s="47" t="s">
        <v>620</v>
      </c>
      <c r="C174" s="24" t="s">
        <v>621</v>
      </c>
      <c r="D174" s="17"/>
      <c r="E174" s="17"/>
      <c r="F174" s="33"/>
      <c r="G174" s="32"/>
      <c r="H174" s="16" t="s">
        <v>117</v>
      </c>
      <c r="I174" s="32" t="s">
        <v>617</v>
      </c>
      <c r="J174" s="14">
        <v>100</v>
      </c>
      <c r="K174" s="35">
        <f t="shared" si="16"/>
        <v>90</v>
      </c>
      <c r="L174" s="35">
        <f t="shared" si="17"/>
        <v>81</v>
      </c>
      <c r="M174" s="35">
        <f t="shared" si="18"/>
        <v>72</v>
      </c>
    </row>
    <row r="175" s="2" customFormat="1" ht="72" spans="1:13">
      <c r="A175" s="18">
        <v>101</v>
      </c>
      <c r="B175" s="47" t="s">
        <v>622</v>
      </c>
      <c r="C175" s="24" t="s">
        <v>623</v>
      </c>
      <c r="D175" s="17" t="s">
        <v>624</v>
      </c>
      <c r="E175" s="17" t="s">
        <v>625</v>
      </c>
      <c r="F175" s="33"/>
      <c r="G175" s="32" t="s">
        <v>626</v>
      </c>
      <c r="H175" s="16" t="s">
        <v>117</v>
      </c>
      <c r="I175" s="32"/>
      <c r="J175" s="14">
        <v>361</v>
      </c>
      <c r="K175" s="35">
        <f t="shared" si="16"/>
        <v>325</v>
      </c>
      <c r="L175" s="35">
        <f t="shared" si="17"/>
        <v>293</v>
      </c>
      <c r="M175" s="35">
        <f t="shared" si="18"/>
        <v>260</v>
      </c>
    </row>
    <row r="176" s="2" customFormat="1" ht="18" spans="1:13">
      <c r="A176" s="31"/>
      <c r="B176" s="47" t="s">
        <v>627</v>
      </c>
      <c r="C176" s="24" t="s">
        <v>628</v>
      </c>
      <c r="D176" s="17"/>
      <c r="E176" s="17"/>
      <c r="F176" s="33"/>
      <c r="G176" s="32"/>
      <c r="H176" s="16" t="s">
        <v>117</v>
      </c>
      <c r="I176" s="32"/>
      <c r="J176" s="14">
        <v>72.2</v>
      </c>
      <c r="K176" s="35">
        <f t="shared" si="16"/>
        <v>65</v>
      </c>
      <c r="L176" s="35">
        <f t="shared" si="17"/>
        <v>59</v>
      </c>
      <c r="M176" s="35">
        <f t="shared" si="18"/>
        <v>52</v>
      </c>
    </row>
    <row r="177" s="2" customFormat="1" ht="36" spans="1:13">
      <c r="A177" s="19"/>
      <c r="B177" s="47" t="s">
        <v>629</v>
      </c>
      <c r="C177" s="24" t="s">
        <v>630</v>
      </c>
      <c r="D177" s="17"/>
      <c r="E177" s="17"/>
      <c r="F177" s="33"/>
      <c r="G177" s="32"/>
      <c r="H177" s="16" t="s">
        <v>117</v>
      </c>
      <c r="I177" s="32"/>
      <c r="J177" s="14">
        <v>361</v>
      </c>
      <c r="K177" s="35">
        <f t="shared" si="16"/>
        <v>325</v>
      </c>
      <c r="L177" s="35">
        <f t="shared" si="17"/>
        <v>293</v>
      </c>
      <c r="M177" s="35">
        <f t="shared" si="18"/>
        <v>260</v>
      </c>
    </row>
    <row r="178" s="2" customFormat="1" ht="72" spans="1:13">
      <c r="A178" s="18">
        <v>102</v>
      </c>
      <c r="B178" s="47" t="s">
        <v>631</v>
      </c>
      <c r="C178" s="24" t="s">
        <v>632</v>
      </c>
      <c r="D178" s="17" t="s">
        <v>633</v>
      </c>
      <c r="E178" s="17" t="s">
        <v>634</v>
      </c>
      <c r="F178" s="32"/>
      <c r="G178" s="32" t="s">
        <v>635</v>
      </c>
      <c r="H178" s="16" t="s">
        <v>117</v>
      </c>
      <c r="I178" s="32"/>
      <c r="J178" s="14">
        <v>260</v>
      </c>
      <c r="K178" s="35">
        <f t="shared" si="16"/>
        <v>234</v>
      </c>
      <c r="L178" s="35">
        <f t="shared" si="17"/>
        <v>211</v>
      </c>
      <c r="M178" s="35">
        <f t="shared" si="18"/>
        <v>187</v>
      </c>
    </row>
    <row r="179" s="2" customFormat="1" ht="18" spans="1:13">
      <c r="A179" s="31"/>
      <c r="B179" s="47" t="s">
        <v>636</v>
      </c>
      <c r="C179" s="24" t="s">
        <v>637</v>
      </c>
      <c r="D179" s="17"/>
      <c r="E179" s="17"/>
      <c r="F179" s="32"/>
      <c r="G179" s="32"/>
      <c r="H179" s="16" t="s">
        <v>117</v>
      </c>
      <c r="I179" s="32"/>
      <c r="J179" s="14">
        <v>52</v>
      </c>
      <c r="K179" s="35">
        <f t="shared" si="16"/>
        <v>47</v>
      </c>
      <c r="L179" s="35">
        <f t="shared" si="17"/>
        <v>42</v>
      </c>
      <c r="M179" s="35">
        <f t="shared" si="18"/>
        <v>38</v>
      </c>
    </row>
    <row r="180" s="2" customFormat="1" ht="36" spans="1:13">
      <c r="A180" s="19"/>
      <c r="B180" s="47" t="s">
        <v>638</v>
      </c>
      <c r="C180" s="24" t="s">
        <v>639</v>
      </c>
      <c r="D180" s="17"/>
      <c r="E180" s="17"/>
      <c r="F180" s="32"/>
      <c r="G180" s="32"/>
      <c r="H180" s="16" t="s">
        <v>117</v>
      </c>
      <c r="I180" s="32"/>
      <c r="J180" s="14">
        <v>260</v>
      </c>
      <c r="K180" s="35">
        <f t="shared" si="16"/>
        <v>234</v>
      </c>
      <c r="L180" s="35">
        <f t="shared" si="17"/>
        <v>211</v>
      </c>
      <c r="M180" s="35">
        <f t="shared" si="18"/>
        <v>187</v>
      </c>
    </row>
    <row r="181" s="2" customFormat="1" ht="72" spans="1:13">
      <c r="A181" s="18">
        <v>103</v>
      </c>
      <c r="B181" s="47" t="s">
        <v>640</v>
      </c>
      <c r="C181" s="24" t="s">
        <v>641</v>
      </c>
      <c r="D181" s="17" t="s">
        <v>642</v>
      </c>
      <c r="E181" s="17" t="s">
        <v>643</v>
      </c>
      <c r="F181" s="32"/>
      <c r="G181" s="32"/>
      <c r="H181" s="16" t="s">
        <v>117</v>
      </c>
      <c r="I181" s="32"/>
      <c r="J181" s="14">
        <v>350</v>
      </c>
      <c r="K181" s="35">
        <f t="shared" si="16"/>
        <v>315</v>
      </c>
      <c r="L181" s="35">
        <f t="shared" si="17"/>
        <v>284</v>
      </c>
      <c r="M181" s="35">
        <f t="shared" si="18"/>
        <v>252</v>
      </c>
    </row>
    <row r="182" s="2" customFormat="1" ht="36" spans="1:13">
      <c r="A182" s="19"/>
      <c r="B182" s="47" t="s">
        <v>644</v>
      </c>
      <c r="C182" s="24" t="s">
        <v>645</v>
      </c>
      <c r="D182" s="17"/>
      <c r="E182" s="17"/>
      <c r="F182" s="32"/>
      <c r="G182" s="32"/>
      <c r="H182" s="16" t="s">
        <v>117</v>
      </c>
      <c r="I182" s="32"/>
      <c r="J182" s="14">
        <v>70</v>
      </c>
      <c r="K182" s="35">
        <f t="shared" si="16"/>
        <v>63</v>
      </c>
      <c r="L182" s="35">
        <f t="shared" si="17"/>
        <v>57</v>
      </c>
      <c r="M182" s="35">
        <f t="shared" si="18"/>
        <v>50</v>
      </c>
    </row>
    <row r="183" s="2" customFormat="1" ht="54" spans="1:13">
      <c r="A183" s="18">
        <v>104</v>
      </c>
      <c r="B183" s="47" t="s">
        <v>646</v>
      </c>
      <c r="C183" s="24" t="s">
        <v>647</v>
      </c>
      <c r="D183" s="17" t="s">
        <v>648</v>
      </c>
      <c r="E183" s="17" t="s">
        <v>649</v>
      </c>
      <c r="F183" s="32"/>
      <c r="G183" s="32"/>
      <c r="H183" s="16" t="s">
        <v>117</v>
      </c>
      <c r="I183" s="32"/>
      <c r="J183" s="14">
        <v>80</v>
      </c>
      <c r="K183" s="35">
        <f t="shared" si="16"/>
        <v>72</v>
      </c>
      <c r="L183" s="35">
        <f t="shared" si="17"/>
        <v>65</v>
      </c>
      <c r="M183" s="35">
        <f t="shared" si="18"/>
        <v>58</v>
      </c>
    </row>
    <row r="184" s="2" customFormat="1" ht="36" spans="1:13">
      <c r="A184" s="19"/>
      <c r="B184" s="47" t="s">
        <v>650</v>
      </c>
      <c r="C184" s="24" t="s">
        <v>651</v>
      </c>
      <c r="D184" s="17"/>
      <c r="E184" s="17"/>
      <c r="F184" s="32"/>
      <c r="G184" s="32"/>
      <c r="H184" s="16" t="s">
        <v>117</v>
      </c>
      <c r="I184" s="32"/>
      <c r="J184" s="14">
        <v>16</v>
      </c>
      <c r="K184" s="35">
        <f t="shared" si="16"/>
        <v>14</v>
      </c>
      <c r="L184" s="35">
        <f t="shared" si="17"/>
        <v>13</v>
      </c>
      <c r="M184" s="35">
        <f t="shared" si="18"/>
        <v>11</v>
      </c>
    </row>
    <row r="185" s="2" customFormat="1" ht="72" spans="1:13">
      <c r="A185" s="18">
        <v>105</v>
      </c>
      <c r="B185" s="47" t="s">
        <v>652</v>
      </c>
      <c r="C185" s="24" t="s">
        <v>653</v>
      </c>
      <c r="D185" s="17" t="s">
        <v>654</v>
      </c>
      <c r="E185" s="17" t="s">
        <v>655</v>
      </c>
      <c r="F185" s="32" t="s">
        <v>656</v>
      </c>
      <c r="G185" s="32"/>
      <c r="H185" s="16" t="s">
        <v>117</v>
      </c>
      <c r="I185" s="32"/>
      <c r="J185" s="14">
        <v>600</v>
      </c>
      <c r="K185" s="35">
        <f t="shared" si="16"/>
        <v>540</v>
      </c>
      <c r="L185" s="35">
        <f t="shared" si="17"/>
        <v>486</v>
      </c>
      <c r="M185" s="35">
        <f t="shared" si="18"/>
        <v>432</v>
      </c>
    </row>
    <row r="186" s="2" customFormat="1" ht="18" spans="1:13">
      <c r="A186" s="31"/>
      <c r="B186" s="47" t="s">
        <v>657</v>
      </c>
      <c r="C186" s="24" t="s">
        <v>658</v>
      </c>
      <c r="D186" s="17"/>
      <c r="E186" s="17"/>
      <c r="F186" s="32"/>
      <c r="G186" s="32"/>
      <c r="H186" s="16" t="s">
        <v>117</v>
      </c>
      <c r="I186" s="32"/>
      <c r="J186" s="14">
        <v>120</v>
      </c>
      <c r="K186" s="35">
        <f t="shared" si="16"/>
        <v>108</v>
      </c>
      <c r="L186" s="35">
        <f t="shared" si="17"/>
        <v>97</v>
      </c>
      <c r="M186" s="35">
        <f t="shared" si="18"/>
        <v>86</v>
      </c>
    </row>
    <row r="187" s="2" customFormat="1" ht="18" spans="1:13">
      <c r="A187" s="19"/>
      <c r="B187" s="47" t="s">
        <v>659</v>
      </c>
      <c r="C187" s="24" t="s">
        <v>660</v>
      </c>
      <c r="D187" s="17"/>
      <c r="E187" s="17"/>
      <c r="F187" s="32"/>
      <c r="G187" s="32"/>
      <c r="H187" s="16" t="s">
        <v>117</v>
      </c>
      <c r="I187" s="32"/>
      <c r="J187" s="14">
        <v>540</v>
      </c>
      <c r="K187" s="35">
        <f t="shared" si="16"/>
        <v>486</v>
      </c>
      <c r="L187" s="35">
        <f t="shared" si="17"/>
        <v>437</v>
      </c>
      <c r="M187" s="35">
        <f t="shared" si="18"/>
        <v>389</v>
      </c>
    </row>
    <row r="188" s="2" customFormat="1" ht="54" spans="1:13">
      <c r="A188" s="14">
        <v>106</v>
      </c>
      <c r="B188" s="47" t="s">
        <v>661</v>
      </c>
      <c r="C188" s="16" t="s">
        <v>662</v>
      </c>
      <c r="D188" s="17" t="s">
        <v>663</v>
      </c>
      <c r="E188" s="17" t="s">
        <v>664</v>
      </c>
      <c r="F188" s="32"/>
      <c r="G188" s="32"/>
      <c r="H188" s="16" t="s">
        <v>104</v>
      </c>
      <c r="I188" s="32" t="s">
        <v>665</v>
      </c>
      <c r="J188" s="14">
        <v>50</v>
      </c>
      <c r="K188" s="35">
        <f t="shared" si="16"/>
        <v>45</v>
      </c>
      <c r="L188" s="35">
        <f t="shared" si="17"/>
        <v>41</v>
      </c>
      <c r="M188" s="35">
        <f t="shared" si="18"/>
        <v>36</v>
      </c>
    </row>
    <row r="189" s="2" customFormat="1" ht="54" spans="1:13">
      <c r="A189" s="14">
        <v>107</v>
      </c>
      <c r="B189" s="47" t="s">
        <v>666</v>
      </c>
      <c r="C189" s="16" t="s">
        <v>667</v>
      </c>
      <c r="D189" s="17" t="s">
        <v>668</v>
      </c>
      <c r="E189" s="17" t="s">
        <v>669</v>
      </c>
      <c r="F189" s="32"/>
      <c r="G189" s="32"/>
      <c r="H189" s="16" t="s">
        <v>117</v>
      </c>
      <c r="I189" s="32"/>
      <c r="J189" s="14">
        <v>13</v>
      </c>
      <c r="K189" s="35">
        <f t="shared" si="16"/>
        <v>12</v>
      </c>
      <c r="L189" s="35">
        <f t="shared" si="17"/>
        <v>11</v>
      </c>
      <c r="M189" s="35">
        <f t="shared" si="18"/>
        <v>10</v>
      </c>
    </row>
    <row r="190" s="2" customFormat="1" ht="54" spans="1:13">
      <c r="A190" s="14">
        <v>108</v>
      </c>
      <c r="B190" s="47" t="s">
        <v>670</v>
      </c>
      <c r="C190" s="16" t="s">
        <v>671</v>
      </c>
      <c r="D190" s="17" t="s">
        <v>672</v>
      </c>
      <c r="E190" s="17" t="s">
        <v>669</v>
      </c>
      <c r="F190" s="33"/>
      <c r="G190" s="32"/>
      <c r="H190" s="16" t="s">
        <v>104</v>
      </c>
      <c r="I190" s="32"/>
      <c r="J190" s="14">
        <v>20</v>
      </c>
      <c r="K190" s="35">
        <f t="shared" si="16"/>
        <v>18</v>
      </c>
      <c r="L190" s="35">
        <f t="shared" si="17"/>
        <v>16</v>
      </c>
      <c r="M190" s="35">
        <f t="shared" si="18"/>
        <v>14</v>
      </c>
    </row>
    <row r="191" s="2" customFormat="1" ht="54" spans="1:13">
      <c r="A191" s="14">
        <v>109</v>
      </c>
      <c r="B191" s="47" t="s">
        <v>673</v>
      </c>
      <c r="C191" s="16" t="s">
        <v>674</v>
      </c>
      <c r="D191" s="17" t="s">
        <v>675</v>
      </c>
      <c r="E191" s="17" t="s">
        <v>676</v>
      </c>
      <c r="F191" s="32"/>
      <c r="G191" s="32"/>
      <c r="H191" s="16" t="s">
        <v>104</v>
      </c>
      <c r="I191" s="32"/>
      <c r="J191" s="14">
        <v>15</v>
      </c>
      <c r="K191" s="35">
        <f t="shared" si="16"/>
        <v>14</v>
      </c>
      <c r="L191" s="35">
        <f t="shared" si="17"/>
        <v>13</v>
      </c>
      <c r="M191" s="35">
        <f t="shared" si="18"/>
        <v>11</v>
      </c>
    </row>
    <row r="192" s="2" customFormat="1" ht="54" spans="1:13">
      <c r="A192" s="14">
        <v>110</v>
      </c>
      <c r="B192" s="47" t="s">
        <v>677</v>
      </c>
      <c r="C192" s="16" t="s">
        <v>678</v>
      </c>
      <c r="D192" s="17" t="s">
        <v>679</v>
      </c>
      <c r="E192" s="17" t="s">
        <v>680</v>
      </c>
      <c r="F192" s="32"/>
      <c r="G192" s="32"/>
      <c r="H192" s="16" t="s">
        <v>104</v>
      </c>
      <c r="I192" s="32"/>
      <c r="J192" s="14">
        <v>18</v>
      </c>
      <c r="K192" s="35">
        <f t="shared" si="16"/>
        <v>16</v>
      </c>
      <c r="L192" s="35">
        <f t="shared" si="17"/>
        <v>14</v>
      </c>
      <c r="M192" s="35">
        <f t="shared" si="18"/>
        <v>13</v>
      </c>
    </row>
    <row r="193" s="2" customFormat="1" ht="108" spans="1:13">
      <c r="A193" s="18">
        <v>111</v>
      </c>
      <c r="B193" s="47" t="s">
        <v>681</v>
      </c>
      <c r="C193" s="16" t="s">
        <v>682</v>
      </c>
      <c r="D193" s="17" t="s">
        <v>683</v>
      </c>
      <c r="E193" s="17" t="s">
        <v>684</v>
      </c>
      <c r="F193" s="32"/>
      <c r="G193" s="33"/>
      <c r="H193" s="16" t="s">
        <v>685</v>
      </c>
      <c r="I193" s="32" t="s">
        <v>686</v>
      </c>
      <c r="J193" s="14">
        <v>20</v>
      </c>
      <c r="K193" s="35">
        <f t="shared" si="16"/>
        <v>18</v>
      </c>
      <c r="L193" s="35">
        <f t="shared" si="17"/>
        <v>16</v>
      </c>
      <c r="M193" s="35">
        <f t="shared" si="18"/>
        <v>14</v>
      </c>
    </row>
    <row r="194" s="2" customFormat="1" ht="72" spans="1:13">
      <c r="A194" s="18">
        <v>112</v>
      </c>
      <c r="B194" s="47" t="s">
        <v>687</v>
      </c>
      <c r="C194" s="16" t="s">
        <v>688</v>
      </c>
      <c r="D194" s="17" t="s">
        <v>689</v>
      </c>
      <c r="E194" s="17" t="s">
        <v>690</v>
      </c>
      <c r="F194" s="32"/>
      <c r="G194" s="32"/>
      <c r="H194" s="16" t="s">
        <v>685</v>
      </c>
      <c r="I194" s="32" t="s">
        <v>691</v>
      </c>
      <c r="J194" s="14">
        <v>350</v>
      </c>
      <c r="K194" s="35">
        <f t="shared" si="16"/>
        <v>315</v>
      </c>
      <c r="L194" s="35">
        <f t="shared" si="17"/>
        <v>284</v>
      </c>
      <c r="M194" s="35">
        <f t="shared" si="18"/>
        <v>252</v>
      </c>
    </row>
    <row r="195" s="2" customFormat="1" ht="36" spans="1:13">
      <c r="A195" s="31"/>
      <c r="B195" s="47" t="s">
        <v>692</v>
      </c>
      <c r="C195" s="24" t="s">
        <v>693</v>
      </c>
      <c r="D195" s="17"/>
      <c r="E195" s="17"/>
      <c r="F195" s="32"/>
      <c r="G195" s="32"/>
      <c r="H195" s="16" t="s">
        <v>685</v>
      </c>
      <c r="I195" s="32"/>
      <c r="J195" s="14">
        <v>70</v>
      </c>
      <c r="K195" s="35">
        <f t="shared" si="16"/>
        <v>63</v>
      </c>
      <c r="L195" s="35">
        <f t="shared" si="17"/>
        <v>57</v>
      </c>
      <c r="M195" s="35">
        <f t="shared" si="18"/>
        <v>50</v>
      </c>
    </row>
    <row r="196" s="2" customFormat="1" ht="72" spans="1:13">
      <c r="A196" s="18">
        <v>113</v>
      </c>
      <c r="B196" s="47" t="s">
        <v>694</v>
      </c>
      <c r="C196" s="24" t="s">
        <v>695</v>
      </c>
      <c r="D196" s="17" t="s">
        <v>696</v>
      </c>
      <c r="E196" s="17" t="s">
        <v>697</v>
      </c>
      <c r="F196" s="32"/>
      <c r="G196" s="32"/>
      <c r="H196" s="16" t="s">
        <v>685</v>
      </c>
      <c r="I196" s="32" t="s">
        <v>691</v>
      </c>
      <c r="J196" s="14">
        <v>55</v>
      </c>
      <c r="K196" s="35">
        <f t="shared" si="16"/>
        <v>50</v>
      </c>
      <c r="L196" s="35">
        <f t="shared" si="17"/>
        <v>45</v>
      </c>
      <c r="M196" s="35">
        <f t="shared" si="18"/>
        <v>40</v>
      </c>
    </row>
    <row r="197" s="2" customFormat="1" ht="36" spans="1:13">
      <c r="A197" s="31"/>
      <c r="B197" s="47" t="s">
        <v>698</v>
      </c>
      <c r="C197" s="24" t="s">
        <v>699</v>
      </c>
      <c r="D197" s="17"/>
      <c r="E197" s="17"/>
      <c r="F197" s="32"/>
      <c r="G197" s="33"/>
      <c r="H197" s="16" t="s">
        <v>685</v>
      </c>
      <c r="I197" s="32"/>
      <c r="J197" s="14">
        <v>11</v>
      </c>
      <c r="K197" s="35">
        <f t="shared" si="16"/>
        <v>10</v>
      </c>
      <c r="L197" s="35">
        <f t="shared" si="17"/>
        <v>9</v>
      </c>
      <c r="M197" s="35">
        <f t="shared" si="18"/>
        <v>8</v>
      </c>
    </row>
    <row r="198" s="2" customFormat="1" ht="54" spans="1:13">
      <c r="A198" s="14">
        <v>114</v>
      </c>
      <c r="B198" s="47" t="s">
        <v>700</v>
      </c>
      <c r="C198" s="24" t="s">
        <v>701</v>
      </c>
      <c r="D198" s="17" t="s">
        <v>702</v>
      </c>
      <c r="E198" s="17" t="s">
        <v>703</v>
      </c>
      <c r="F198" s="32"/>
      <c r="G198" s="33"/>
      <c r="H198" s="16" t="s">
        <v>350</v>
      </c>
      <c r="I198" s="32"/>
      <c r="J198" s="14">
        <v>20</v>
      </c>
      <c r="K198" s="35">
        <f t="shared" si="16"/>
        <v>18</v>
      </c>
      <c r="L198" s="35">
        <f t="shared" si="17"/>
        <v>16</v>
      </c>
      <c r="M198" s="35">
        <f t="shared" si="18"/>
        <v>14</v>
      </c>
    </row>
    <row r="199" s="2" customFormat="1" ht="408" customHeight="1" spans="1:10">
      <c r="A199" s="32" t="s">
        <v>704</v>
      </c>
      <c r="B199" s="32"/>
      <c r="C199" s="16"/>
      <c r="D199" s="32"/>
      <c r="E199" s="32"/>
      <c r="F199" s="32"/>
      <c r="G199" s="32"/>
      <c r="H199" s="32"/>
      <c r="I199" s="32"/>
      <c r="J199" s="16"/>
    </row>
    <row r="200" spans="1:2">
      <c r="A200" s="46"/>
      <c r="B200" s="46"/>
    </row>
  </sheetData>
  <mergeCells count="61">
    <mergeCell ref="A2:J2"/>
    <mergeCell ref="A199:J199"/>
    <mergeCell ref="A27:A28"/>
    <mergeCell ref="A32:A33"/>
    <mergeCell ref="A34:A35"/>
    <mergeCell ref="A37:A39"/>
    <mergeCell ref="A40:A41"/>
    <mergeCell ref="A42:A45"/>
    <mergeCell ref="A47:A48"/>
    <mergeCell ref="A49:A50"/>
    <mergeCell ref="A51:A53"/>
    <mergeCell ref="A54:A56"/>
    <mergeCell ref="A57:A58"/>
    <mergeCell ref="A59:A60"/>
    <mergeCell ref="A61:A65"/>
    <mergeCell ref="A66:A67"/>
    <mergeCell ref="A71:A72"/>
    <mergeCell ref="A73:A74"/>
    <mergeCell ref="A76:A78"/>
    <mergeCell ref="A79:A82"/>
    <mergeCell ref="A83:A85"/>
    <mergeCell ref="A86:A87"/>
    <mergeCell ref="A88:A89"/>
    <mergeCell ref="A90:A91"/>
    <mergeCell ref="A92:A93"/>
    <mergeCell ref="A94:A96"/>
    <mergeCell ref="A97:A99"/>
    <mergeCell ref="A100:A101"/>
    <mergeCell ref="A102:A103"/>
    <mergeCell ref="A104:A105"/>
    <mergeCell ref="A106:A107"/>
    <mergeCell ref="A108:A109"/>
    <mergeCell ref="A110:A111"/>
    <mergeCell ref="A112:A114"/>
    <mergeCell ref="A115:A116"/>
    <mergeCell ref="A117:A118"/>
    <mergeCell ref="A119:A120"/>
    <mergeCell ref="A121:A122"/>
    <mergeCell ref="A123:A124"/>
    <mergeCell ref="A126:A128"/>
    <mergeCell ref="A129:A130"/>
    <mergeCell ref="A131:A132"/>
    <mergeCell ref="A135:A137"/>
    <mergeCell ref="A138:A139"/>
    <mergeCell ref="A140:A141"/>
    <mergeCell ref="A142:A143"/>
    <mergeCell ref="A145:A146"/>
    <mergeCell ref="A150:A152"/>
    <mergeCell ref="A159:A160"/>
    <mergeCell ref="A161:A162"/>
    <mergeCell ref="A165:A166"/>
    <mergeCell ref="A167:A168"/>
    <mergeCell ref="A169:A170"/>
    <mergeCell ref="A172:A174"/>
    <mergeCell ref="A175:A177"/>
    <mergeCell ref="A178:A180"/>
    <mergeCell ref="A181:A182"/>
    <mergeCell ref="A183:A184"/>
    <mergeCell ref="A185:A187"/>
    <mergeCell ref="A194:A195"/>
    <mergeCell ref="A196:A197"/>
  </mergeCells>
  <pageMargins left="0.700694444444445" right="0.700694444444445" top="0.751388888888889" bottom="0.751388888888889" header="0.298611111111111" footer="0.298611111111111"/>
  <pageSetup paperSize="9" scale="41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新增口腔类医疗服务价格项目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善哉乐哉</cp:lastModifiedBy>
  <dcterms:created xsi:type="dcterms:W3CDTF">2006-10-12T00:00:00Z</dcterms:created>
  <dcterms:modified xsi:type="dcterms:W3CDTF">2026-02-04T16:34:48Z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4F9106362DE854F493BF44692646460D_43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