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00"/>
  </bookViews>
  <sheets>
    <sheet name="新增血液系统类医疗服务价格项目" sheetId="13" r:id="rId1"/>
  </sheets>
  <definedNames>
    <definedName name="_xlnm._FilterDatabase" localSheetId="0" hidden="1">新增血液系统类医疗服务价格项目!$A$3:$I$19</definedName>
    <definedName name="_xlnm.Print_Titles" localSheetId="0">新增血液系统类医疗服务价格项目!$3:$3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<sst xmlns="http://schemas.openxmlformats.org/spreadsheetml/2006/main" count="96" uniqueCount="85">
  <si>
    <t>附件4</t>
  </si>
  <si>
    <t>新增血液系统类医疗服务价格项目</t>
  </si>
  <si>
    <t>序号</t>
  </si>
  <si>
    <t>项目编码</t>
  </si>
  <si>
    <t>项目名称</t>
  </si>
  <si>
    <t xml:space="preserve">服务产出 </t>
  </si>
  <si>
    <t xml:space="preserve">价格构成 </t>
  </si>
  <si>
    <t xml:space="preserve">加收项 </t>
  </si>
  <si>
    <t xml:space="preserve">扩展项 </t>
  </si>
  <si>
    <t xml:space="preserve">计价单位 </t>
  </si>
  <si>
    <t xml:space="preserve">计价说明 </t>
  </si>
  <si>
    <t>省级价格
（元）</t>
  </si>
  <si>
    <t>三级标准（元）</t>
  </si>
  <si>
    <t>二级标准（元）</t>
  </si>
  <si>
    <t>一级标准（元）</t>
  </si>
  <si>
    <t>013108000010000</t>
  </si>
  <si>
    <t>骨髓采集费</t>
  </si>
  <si>
    <t>通过反复多次采集骨髓血用于提取干细胞。</t>
  </si>
  <si>
    <t>所定价格涵盖消毒、定位、穿刺、抽取骨髓血、抗凝、过滤、样本留取、封口、称重、处理用物等步骤所需的人力资源和基本物质资源消耗。</t>
  </si>
  <si>
    <t>次</t>
  </si>
  <si>
    <t>“次”指采集量≤400ml，每增加100ml加收327元。</t>
  </si>
  <si>
    <t>013108000020000</t>
  </si>
  <si>
    <t>血细胞单采费</t>
  </si>
  <si>
    <t>对血液成分（如单个核细胞、白细胞、悬浮红细胞、血小板等）进行单采分离，获取/去除目标成分。</t>
  </si>
  <si>
    <t>所定价格涵盖穿刺、抽血、血细胞成分去除或分离、回输、处理用物等步骤所需的人力资源、设备运转成本与基本物质资源消耗。</t>
  </si>
  <si>
    <t>1.“次”指循环量≤2000ml，每增加1000ml加收225元。
2.血浆置换、血浆吸附等相关项目按泌尿系统类项目收费。</t>
  </si>
  <si>
    <t>013108000030000</t>
  </si>
  <si>
    <t>自体备血采集费</t>
  </si>
  <si>
    <t>通过采集备血者一定量的血液，用于备血者本人后续治疗。</t>
  </si>
  <si>
    <t>所定价格涵盖审核、材料准备、消毒、穿刺、采血/收集血、抗凝、过滤、装袋、称重、保存、处理用物等步骤所需的人力资源和基本物质资源消耗。</t>
  </si>
  <si>
    <t>013108000040000</t>
  </si>
  <si>
    <t>干细胞成分去除费</t>
  </si>
  <si>
    <t>对骨髓/外周血/脐带血等各种干细胞移植物中的特定成分（如红细胞、血浆或血浆中特定成分等）进行分离和去除。</t>
  </si>
  <si>
    <t>所定价格涵盖准备、沉降、分离、再次混匀、封存、标记、处理用物等步骤所需的人力资源、设备运转成本与基本物质资源消耗。</t>
  </si>
  <si>
    <t>成分</t>
  </si>
  <si>
    <t>013108000050000</t>
  </si>
  <si>
    <t>干细胞分离制备费</t>
  </si>
  <si>
    <t>通过从骨髓、外周血、脐带血等来源中分离制备提取干细胞。</t>
  </si>
  <si>
    <t>所定价格涵盖准备、分离、提取干细胞、计数、装袋、封口、处理用物等步骤所需的人力资源、设备运转成本与基本物质资源消耗。</t>
  </si>
  <si>
    <t>袋</t>
  </si>
  <si>
    <t>013108000060000</t>
  </si>
  <si>
    <t>干细胞冷冻费</t>
  </si>
  <si>
    <t>将制备后的干细胞进行冷冻。</t>
  </si>
  <si>
    <t>所定价格涵盖计数、转移至冷冻载体、冷冻、处理用物等步骤所需的人力资源、设备运转成本与基本物质资源消耗。</t>
  </si>
  <si>
    <t>013108000070000</t>
  </si>
  <si>
    <t>干细胞冷冻续存费</t>
  </si>
  <si>
    <t>将冷冻后的干细胞持续冻存。</t>
  </si>
  <si>
    <t>所定价格涵盖将冷冻后的干细胞持续冻存至解冻复苏前，或约定截止保存时间期间所需的人力资源、设备运转成本与基本物质资源消耗。</t>
  </si>
  <si>
    <r>
      <t>袋</t>
    </r>
    <r>
      <rPr>
        <sz val="12"/>
        <rFont val="DejaVu Sans"/>
        <charset val="134"/>
      </rPr>
      <t>•</t>
    </r>
    <r>
      <rPr>
        <sz val="12"/>
        <rFont val="宋体"/>
        <charset val="134"/>
      </rPr>
      <t>日</t>
    </r>
  </si>
  <si>
    <t>013108000080000</t>
  </si>
  <si>
    <t>干细胞回输费</t>
  </si>
  <si>
    <t>将干细胞重新输注到体内。</t>
  </si>
  <si>
    <t>所定价格涵盖准备、解冻、计数、输注、观察、处理用物等步骤所需的人力资源和基本物质资源消耗。</t>
  </si>
  <si>
    <t>013108000090000</t>
  </si>
  <si>
    <t>造血干细胞移植费</t>
  </si>
  <si>
    <t>通过植入健康的造血干细胞，改善造血功能异常。</t>
  </si>
  <si>
    <t>所定价格涵盖移植方案制定、进入移植舱后相关准备、解冻、细胞回输/注射、观察、效果评估、处理用物等步骤所需的人力资源和基本物质资源消耗。</t>
  </si>
  <si>
    <t>1.不可与“干细胞回输”同时收取。
2.每例患者住院周期内仅可收取1次，不可按“袋”或“毫升数”收费。</t>
  </si>
  <si>
    <t>013108000100000</t>
  </si>
  <si>
    <t>血液辐照费</t>
  </si>
  <si>
    <t>通过放射线对供血进行辐照处理。</t>
  </si>
  <si>
    <t>所定价格涵盖审核、血制品准备、照射、处理用物等步骤所需的人力资源、设备运转成本与基本物质资源消耗。</t>
  </si>
  <si>
    <t>1.“次”指“人·次”。
2.医疗机构使用由血库、血站提供的辐照血时，不再另收血液辐照费。</t>
  </si>
  <si>
    <t>013108000110000</t>
  </si>
  <si>
    <t>血液除滤费</t>
  </si>
  <si>
    <t>通过装置除滤供血中的白细胞等成分。</t>
  </si>
  <si>
    <t>所定价格涵盖审核、血制品准备、滤除、处理用物等步骤所需的人力资源和基本物质资源消耗。</t>
  </si>
  <si>
    <t>“次”指“人·次”</t>
  </si>
  <si>
    <t>013108000120000</t>
  </si>
  <si>
    <t>术中自体血回输费</t>
  </si>
  <si>
    <t>通过设备收集术中患者失血，处理后回输到患者体内。</t>
  </si>
  <si>
    <t>所定价格涵盖失血回收、处理、回输、处理用物等步骤所需的人力资源、设备运转成本与基本物质资源消耗。</t>
  </si>
  <si>
    <t>013108000130000</t>
  </si>
  <si>
    <t>经照射自体血回输费</t>
  </si>
  <si>
    <t>通过光学技术照射等处理采集血，回输患者体内。</t>
  </si>
  <si>
    <t>所定价格涵盖消毒、采血、照射、输氧、回输、处理用物等步骤所需的人力资源、设备运转成本与基本物质资源消耗。</t>
  </si>
  <si>
    <t>013108000140000</t>
  </si>
  <si>
    <t>富血小板血浆制备费</t>
  </si>
  <si>
    <t>通过采集外周血，浓缩提取富血小板血浆，用于后续治疗。</t>
  </si>
  <si>
    <t>所定价格涵盖消毒、采血、分离、富集、保存、处理用物等步骤所需的人力资源和基本物质资源消耗。</t>
  </si>
  <si>
    <t>013108000150000</t>
  </si>
  <si>
    <t>新生儿换血治疗费</t>
  </si>
  <si>
    <t>通过替换新鲜的血液，改善新生儿溶血或体内代谢产物异常等病症。</t>
  </si>
  <si>
    <t>所定价格涵盖消毒、穿刺、置管、反复抽取/推注、拔管、压迫止血、处理用物等步骤所需的人力资源和基本物质资源消耗。</t>
  </si>
  <si>
    <t>本类说明：
1. “价格构成”，指项目价格应涵盖的各类资源消耗，用于确定计价单元的边界，不应作为临床技术标准理解，不是实际操作方式、路径、步骤、程序的强制性要求。价格构成中包含，但个别临床实践中非必要、未发生的，无需强制要求公立医疗机构减计费用。所列“设备投入”包括但不限于操作设备、器械及固定资产投入。
2.“加收项”，指同一项目以不同方式提供或在不同场景应用时，确有必要制定差异化收费标准而细分的一类子项，包括在原项目价格基础上增加少收费的情况。实际应用中，同时涉及多个加收项的，以项目单价为基础计算各项的加/减收水平后，求和得出加/减收金额。
3.“扩展项”，指同一项目下以不同方式提供或在不同场景应用时，只扩展价格项目适用范围、不额外加价的一类子项，子项的价格按主项目执行。
4.“基本物质资源消耗”，指原则上限于不应或不必要与医疗服务项目分割的易耗品，包括但不限于各类消毒用品、储存用品、清洁用品、个人防护用品、标签、垃圾处理用品、腕带、病历纸张、冲洗液、润滑剂、滑石粉、一般物理检查器具、治疗巾（单）、棉球、棉签、纱布（垫）、治疗护理盘（包）、普通注射器、护（尿）垫、中单、冲洗工具、备皮工具、灌注器、输液贴、辅助试剂及辅料、包裹单（袋）、软件的版权、开发、购买等。基本物质资源消耗成本计入项目价格，不另行收费。
5.考虑到免疫细胞相关治疗目前尚属于临床试验阶段，待国家卫生健康主管部门批准开展后增设项目。
6.计价单位“袋”指单一包装，不涉及具体毫升数。
7.血浆置换、血浆吸附等相关项目按泌尿系统类项目收费。
8.涉及“包括……”“……等”的，属于开放型表述，所指对象不仅局限于表述中列明的事项，也包括未列明的同类事项。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</si>
</sst>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1"/>
      <name val="等线"/>
      <charset val="134"/>
      <scheme val="minor"/>
    </font>
    <font>
      <strike/>
      <sz val="12"/>
      <name val="宋体"/>
      <charset val="134"/>
    </font>
    <font>
      <sz val="16"/>
      <name val="Times New Roman"/>
      <charset val="134"/>
    </font>
    <font>
      <b/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 quotePrefix="1">
      <alignment horizontal="center" vertical="center"/>
    </xf>
    <xf numFmtId="0" fontId="2" fillId="0" borderId="6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view="pageBreakPreview" zoomScale="80" zoomScaleNormal="88" workbookViewId="0">
      <pane ySplit="3" topLeftCell="A4" activePane="bottomLeft" state="frozen"/>
      <selection/>
      <selection pane="bottomLeft" activeCell="H5" sqref="H5"/>
    </sheetView>
  </sheetViews>
  <sheetFormatPr defaultColWidth="9" defaultRowHeight="14.25"/>
  <cols>
    <col min="1" max="1" width="8" style="4" customWidth="1"/>
    <col min="2" max="2" width="18.3333333333333" style="4" customWidth="1"/>
    <col min="3" max="3" width="18.625" style="4" customWidth="1"/>
    <col min="4" max="4" width="24.625" style="5" customWidth="1"/>
    <col min="5" max="5" width="39.125" style="5" customWidth="1"/>
    <col min="6" max="7" width="6.625" style="5" customWidth="1"/>
    <col min="8" max="8" width="12.1583333333333" style="4" customWidth="1"/>
    <col min="9" max="9" width="39.6583333333333" style="5" customWidth="1"/>
    <col min="10" max="10" width="10.375" style="5" customWidth="1"/>
    <col min="11" max="11" width="9.375" style="5" customWidth="1"/>
    <col min="12" max="12" width="9.68333333333333" style="5" customWidth="1"/>
    <col min="13" max="13" width="10.3083333333333" style="5" customWidth="1"/>
    <col min="14" max="16384" width="9" style="5"/>
  </cols>
  <sheetData>
    <row r="1" ht="20.25" spans="1:10">
      <c r="A1" s="6" t="s">
        <v>0</v>
      </c>
      <c r="B1" s="6"/>
      <c r="I1" s="26"/>
      <c r="J1" s="26"/>
    </row>
    <row r="2" ht="42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7" t="s">
        <v>11</v>
      </c>
      <c r="K3" s="28" t="s">
        <v>12</v>
      </c>
      <c r="L3" s="28" t="s">
        <v>13</v>
      </c>
      <c r="M3" s="28" t="s">
        <v>14</v>
      </c>
    </row>
    <row r="4" s="2" customFormat="1" ht="75" customHeight="1" spans="1:13">
      <c r="A4" s="9">
        <v>1</v>
      </c>
      <c r="B4" s="31" t="s">
        <v>15</v>
      </c>
      <c r="C4" s="11" t="s">
        <v>16</v>
      </c>
      <c r="D4" s="12" t="s">
        <v>17</v>
      </c>
      <c r="E4" s="12" t="s">
        <v>18</v>
      </c>
      <c r="F4" s="12"/>
      <c r="G4" s="11"/>
      <c r="H4" s="11" t="s">
        <v>19</v>
      </c>
      <c r="I4" s="12" t="s">
        <v>20</v>
      </c>
      <c r="J4" s="11">
        <v>1980</v>
      </c>
      <c r="K4" s="19">
        <f>ROUND(J4*0.9,0)</f>
        <v>1782</v>
      </c>
      <c r="L4" s="19">
        <f>ROUND(K4*0.9,0)</f>
        <v>1604</v>
      </c>
      <c r="M4" s="19">
        <f>ROUND(K4*0.8,0)</f>
        <v>1426</v>
      </c>
    </row>
    <row r="5" s="2" customFormat="1" ht="88" customHeight="1" spans="1:13">
      <c r="A5" s="9">
        <v>2</v>
      </c>
      <c r="B5" s="31" t="s">
        <v>21</v>
      </c>
      <c r="C5" s="11" t="s">
        <v>22</v>
      </c>
      <c r="D5" s="12" t="s">
        <v>23</v>
      </c>
      <c r="E5" s="12" t="s">
        <v>24</v>
      </c>
      <c r="F5" s="12"/>
      <c r="G5" s="24"/>
      <c r="H5" s="11" t="s">
        <v>19</v>
      </c>
      <c r="I5" s="12" t="s">
        <v>25</v>
      </c>
      <c r="J5" s="11">
        <v>1500</v>
      </c>
      <c r="K5" s="19">
        <f t="shared" ref="K5:K19" si="0">ROUND(J5*0.9,0)</f>
        <v>1350</v>
      </c>
      <c r="L5" s="19">
        <f t="shared" ref="L5:L19" si="1">ROUND(K5*0.9,0)</f>
        <v>1215</v>
      </c>
      <c r="M5" s="19">
        <f t="shared" ref="M5:M19" si="2">ROUND(K5*0.8,0)</f>
        <v>1080</v>
      </c>
    </row>
    <row r="6" s="2" customFormat="1" ht="90" customHeight="1" spans="1:13">
      <c r="A6" s="9">
        <v>3</v>
      </c>
      <c r="B6" s="31" t="s">
        <v>26</v>
      </c>
      <c r="C6" s="11" t="s">
        <v>27</v>
      </c>
      <c r="D6" s="12" t="s">
        <v>28</v>
      </c>
      <c r="E6" s="12" t="s">
        <v>29</v>
      </c>
      <c r="F6" s="12"/>
      <c r="G6" s="12"/>
      <c r="H6" s="11" t="s">
        <v>19</v>
      </c>
      <c r="I6" s="12"/>
      <c r="J6" s="11">
        <v>47</v>
      </c>
      <c r="K6" s="19">
        <f t="shared" si="0"/>
        <v>42</v>
      </c>
      <c r="L6" s="19">
        <f t="shared" si="1"/>
        <v>38</v>
      </c>
      <c r="M6" s="19">
        <f t="shared" si="2"/>
        <v>34</v>
      </c>
    </row>
    <row r="7" s="2" customFormat="1" ht="101" customHeight="1" spans="1:13">
      <c r="A7" s="9">
        <v>4</v>
      </c>
      <c r="B7" s="31" t="s">
        <v>30</v>
      </c>
      <c r="C7" s="13" t="s">
        <v>31</v>
      </c>
      <c r="D7" s="14" t="s">
        <v>32</v>
      </c>
      <c r="E7" s="12" t="s">
        <v>33</v>
      </c>
      <c r="F7" s="25"/>
      <c r="G7" s="24"/>
      <c r="H7" s="11" t="s">
        <v>34</v>
      </c>
      <c r="I7" s="12"/>
      <c r="J7" s="11">
        <v>248</v>
      </c>
      <c r="K7" s="19">
        <f t="shared" si="0"/>
        <v>223</v>
      </c>
      <c r="L7" s="19">
        <f t="shared" si="1"/>
        <v>201</v>
      </c>
      <c r="M7" s="19">
        <f t="shared" si="2"/>
        <v>178</v>
      </c>
    </row>
    <row r="8" s="2" customFormat="1" ht="100" customHeight="1" spans="1:13">
      <c r="A8" s="9">
        <v>5</v>
      </c>
      <c r="B8" s="31" t="s">
        <v>35</v>
      </c>
      <c r="C8" s="11" t="s">
        <v>36</v>
      </c>
      <c r="D8" s="12" t="s">
        <v>37</v>
      </c>
      <c r="E8" s="12" t="s">
        <v>38</v>
      </c>
      <c r="F8" s="12"/>
      <c r="G8" s="12"/>
      <c r="H8" s="11" t="s">
        <v>39</v>
      </c>
      <c r="I8" s="12"/>
      <c r="J8" s="11">
        <v>4537</v>
      </c>
      <c r="K8" s="19">
        <f t="shared" si="0"/>
        <v>4083</v>
      </c>
      <c r="L8" s="19">
        <f t="shared" si="1"/>
        <v>3675</v>
      </c>
      <c r="M8" s="19">
        <f t="shared" si="2"/>
        <v>3266</v>
      </c>
    </row>
    <row r="9" s="2" customFormat="1" ht="90" customHeight="1" spans="1:13">
      <c r="A9" s="9">
        <v>6</v>
      </c>
      <c r="B9" s="31" t="s">
        <v>40</v>
      </c>
      <c r="C9" s="11" t="s">
        <v>41</v>
      </c>
      <c r="D9" s="12" t="s">
        <v>42</v>
      </c>
      <c r="E9" s="12" t="s">
        <v>43</v>
      </c>
      <c r="F9" s="12"/>
      <c r="G9" s="24"/>
      <c r="H9" s="11" t="s">
        <v>39</v>
      </c>
      <c r="I9" s="12"/>
      <c r="J9" s="11">
        <v>50</v>
      </c>
      <c r="K9" s="19">
        <f t="shared" si="0"/>
        <v>45</v>
      </c>
      <c r="L9" s="19">
        <f t="shared" si="1"/>
        <v>41</v>
      </c>
      <c r="M9" s="19">
        <f t="shared" si="2"/>
        <v>36</v>
      </c>
    </row>
    <row r="10" s="2" customFormat="1" ht="90" customHeight="1" spans="1:13">
      <c r="A10" s="9">
        <v>7</v>
      </c>
      <c r="B10" s="31" t="s">
        <v>44</v>
      </c>
      <c r="C10" s="11" t="s">
        <v>45</v>
      </c>
      <c r="D10" s="12" t="s">
        <v>46</v>
      </c>
      <c r="E10" s="12" t="s">
        <v>47</v>
      </c>
      <c r="F10" s="12"/>
      <c r="G10" s="24"/>
      <c r="H10" s="11" t="s">
        <v>48</v>
      </c>
      <c r="I10" s="12"/>
      <c r="J10" s="11">
        <v>5</v>
      </c>
      <c r="K10" s="19">
        <f>ROUND(J10*0.9,1)</f>
        <v>4.5</v>
      </c>
      <c r="L10" s="19">
        <v>4</v>
      </c>
      <c r="M10" s="19">
        <v>3.5</v>
      </c>
    </row>
    <row r="11" s="2" customFormat="1" ht="90" customHeight="1" spans="1:13">
      <c r="A11" s="9">
        <v>8</v>
      </c>
      <c r="B11" s="31" t="s">
        <v>49</v>
      </c>
      <c r="C11" s="11" t="s">
        <v>50</v>
      </c>
      <c r="D11" s="12" t="s">
        <v>51</v>
      </c>
      <c r="E11" s="12" t="s">
        <v>52</v>
      </c>
      <c r="F11" s="12"/>
      <c r="G11" s="24"/>
      <c r="H11" s="11" t="s">
        <v>39</v>
      </c>
      <c r="I11" s="25"/>
      <c r="J11" s="19">
        <v>246</v>
      </c>
      <c r="K11" s="19">
        <f t="shared" si="0"/>
        <v>221</v>
      </c>
      <c r="L11" s="19">
        <f t="shared" si="1"/>
        <v>199</v>
      </c>
      <c r="M11" s="19">
        <f t="shared" si="2"/>
        <v>177</v>
      </c>
    </row>
    <row r="12" s="2" customFormat="1" ht="105" customHeight="1" spans="1:13">
      <c r="A12" s="9">
        <v>9</v>
      </c>
      <c r="B12" s="31" t="s">
        <v>53</v>
      </c>
      <c r="C12" s="11" t="s">
        <v>54</v>
      </c>
      <c r="D12" s="12" t="s">
        <v>55</v>
      </c>
      <c r="E12" s="12" t="s">
        <v>56</v>
      </c>
      <c r="F12" s="25"/>
      <c r="G12" s="12"/>
      <c r="H12" s="11" t="s">
        <v>19</v>
      </c>
      <c r="I12" s="12" t="s">
        <v>57</v>
      </c>
      <c r="J12" s="11">
        <v>4200</v>
      </c>
      <c r="K12" s="19">
        <f>ROUND(J12*0.95,0)</f>
        <v>3990</v>
      </c>
      <c r="L12" s="19">
        <f t="shared" si="1"/>
        <v>3591</v>
      </c>
      <c r="M12" s="19">
        <f t="shared" si="2"/>
        <v>3192</v>
      </c>
    </row>
    <row r="13" s="2" customFormat="1" ht="90" customHeight="1" spans="1:13">
      <c r="A13" s="9">
        <v>10</v>
      </c>
      <c r="B13" s="31" t="s">
        <v>58</v>
      </c>
      <c r="C13" s="11" t="s">
        <v>59</v>
      </c>
      <c r="D13" s="12" t="s">
        <v>60</v>
      </c>
      <c r="E13" s="12" t="s">
        <v>61</v>
      </c>
      <c r="F13" s="12"/>
      <c r="G13" s="12"/>
      <c r="H13" s="11" t="s">
        <v>19</v>
      </c>
      <c r="I13" s="12" t="s">
        <v>62</v>
      </c>
      <c r="J13" s="11">
        <v>182</v>
      </c>
      <c r="K13" s="19">
        <f t="shared" si="0"/>
        <v>164</v>
      </c>
      <c r="L13" s="19">
        <f t="shared" si="1"/>
        <v>148</v>
      </c>
      <c r="M13" s="19">
        <f t="shared" si="2"/>
        <v>131</v>
      </c>
    </row>
    <row r="14" s="2" customFormat="1" ht="90" customHeight="1" spans="1:13">
      <c r="A14" s="9">
        <v>11</v>
      </c>
      <c r="B14" s="31" t="s">
        <v>63</v>
      </c>
      <c r="C14" s="11" t="s">
        <v>64</v>
      </c>
      <c r="D14" s="12" t="s">
        <v>65</v>
      </c>
      <c r="E14" s="12" t="s">
        <v>66</v>
      </c>
      <c r="F14" s="12"/>
      <c r="G14" s="12"/>
      <c r="H14" s="11" t="s">
        <v>19</v>
      </c>
      <c r="I14" s="29" t="s">
        <v>67</v>
      </c>
      <c r="J14" s="19">
        <v>30</v>
      </c>
      <c r="K14" s="19">
        <f t="shared" si="0"/>
        <v>27</v>
      </c>
      <c r="L14" s="19">
        <f t="shared" si="1"/>
        <v>24</v>
      </c>
      <c r="M14" s="19">
        <f t="shared" si="2"/>
        <v>22</v>
      </c>
    </row>
    <row r="15" s="2" customFormat="1" ht="90" customHeight="1" spans="1:13">
      <c r="A15" s="9">
        <v>12</v>
      </c>
      <c r="B15" s="31" t="s">
        <v>68</v>
      </c>
      <c r="C15" s="11" t="s">
        <v>69</v>
      </c>
      <c r="D15" s="12" t="s">
        <v>70</v>
      </c>
      <c r="E15" s="12" t="s">
        <v>71</v>
      </c>
      <c r="F15" s="12"/>
      <c r="G15" s="12"/>
      <c r="H15" s="11" t="s">
        <v>19</v>
      </c>
      <c r="I15" s="12"/>
      <c r="J15" s="11">
        <v>400</v>
      </c>
      <c r="K15" s="19">
        <f t="shared" si="0"/>
        <v>360</v>
      </c>
      <c r="L15" s="19">
        <f t="shared" si="1"/>
        <v>324</v>
      </c>
      <c r="M15" s="19">
        <f t="shared" si="2"/>
        <v>288</v>
      </c>
    </row>
    <row r="16" s="3" customFormat="1" ht="90" customHeight="1" spans="1:13">
      <c r="A16" s="9">
        <v>13</v>
      </c>
      <c r="B16" s="31" t="s">
        <v>72</v>
      </c>
      <c r="C16" s="11" t="s">
        <v>73</v>
      </c>
      <c r="D16" s="12" t="s">
        <v>74</v>
      </c>
      <c r="E16" s="12" t="s">
        <v>75</v>
      </c>
      <c r="F16" s="12"/>
      <c r="G16" s="12"/>
      <c r="H16" s="11" t="s">
        <v>19</v>
      </c>
      <c r="I16" s="12"/>
      <c r="J16" s="11">
        <v>50</v>
      </c>
      <c r="K16" s="19">
        <f t="shared" si="0"/>
        <v>45</v>
      </c>
      <c r="L16" s="19">
        <f t="shared" si="1"/>
        <v>41</v>
      </c>
      <c r="M16" s="19">
        <f t="shared" si="2"/>
        <v>36</v>
      </c>
    </row>
    <row r="17" s="2" customFormat="1" ht="90" customHeight="1" spans="1:13">
      <c r="A17" s="15">
        <v>14</v>
      </c>
      <c r="B17" s="32" t="s">
        <v>76</v>
      </c>
      <c r="C17" s="17" t="s">
        <v>77</v>
      </c>
      <c r="D17" s="18" t="s">
        <v>78</v>
      </c>
      <c r="E17" s="18" t="s">
        <v>79</v>
      </c>
      <c r="F17" s="2"/>
      <c r="G17" s="18"/>
      <c r="H17" s="17" t="s">
        <v>19</v>
      </c>
      <c r="I17" s="18"/>
      <c r="J17" s="17">
        <v>396</v>
      </c>
      <c r="K17" s="30">
        <f t="shared" si="0"/>
        <v>356</v>
      </c>
      <c r="L17" s="30">
        <f t="shared" si="1"/>
        <v>320</v>
      </c>
      <c r="M17" s="30">
        <f t="shared" si="2"/>
        <v>285</v>
      </c>
    </row>
    <row r="18" s="2" customFormat="1" ht="90" customHeight="1" spans="1:13">
      <c r="A18" s="11">
        <v>15</v>
      </c>
      <c r="B18" s="33" t="s">
        <v>80</v>
      </c>
      <c r="C18" s="11" t="s">
        <v>81</v>
      </c>
      <c r="D18" s="12" t="s">
        <v>82</v>
      </c>
      <c r="E18" s="12" t="s">
        <v>83</v>
      </c>
      <c r="F18" s="12"/>
      <c r="G18" s="12"/>
      <c r="H18" s="11" t="s">
        <v>19</v>
      </c>
      <c r="I18" s="12"/>
      <c r="J18" s="11">
        <v>500</v>
      </c>
      <c r="K18" s="19">
        <f t="shared" si="0"/>
        <v>450</v>
      </c>
      <c r="L18" s="19">
        <f t="shared" si="1"/>
        <v>405</v>
      </c>
      <c r="M18" s="19">
        <f t="shared" si="2"/>
        <v>360</v>
      </c>
    </row>
    <row r="19" ht="213" customHeight="1" spans="1:13">
      <c r="A19" s="20" t="s">
        <v>84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0">
      <c r="A20" s="22"/>
      <c r="B20" s="22"/>
      <c r="C20" s="22"/>
      <c r="D20" s="23"/>
      <c r="E20" s="23"/>
      <c r="F20" s="23"/>
      <c r="G20" s="23"/>
      <c r="H20" s="22"/>
      <c r="I20" s="23"/>
      <c r="J20" s="23"/>
    </row>
  </sheetData>
  <mergeCells count="2">
    <mergeCell ref="A2:J2"/>
    <mergeCell ref="A19:M19"/>
  </mergeCells>
  <pageMargins left="0.751388888888889" right="0.751388888888889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新增血液系统类医疗服务价格项目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FengJun</dc:creator>
  <cp:lastModifiedBy>善哉乐哉</cp:lastModifiedBy>
  <dcterms:created xsi:type="dcterms:W3CDTF">2015-06-22T18:19:00Z</dcterms:created>
  <dcterms:modified xsi:type="dcterms:W3CDTF">2026-01-15T14:55:39Z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666B6F3DCC1A471EB24162C427018F10_13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