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新增麻醉类医疗服务价格项目" sheetId="1" r:id="rId1"/>
  </sheets>
  <definedNames>
    <definedName name="_xlnm._FilterDatabase" localSheetId="0" hidden="1">新增麻醉类医疗服务价格项目!$A$3:$J$31</definedName>
    <definedName name="_xlnm.Print_Titles" localSheetId="0">新增麻醉类医疗服务价格项目!$3:$3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<sst xmlns="http://schemas.openxmlformats.org/spreadsheetml/2006/main" count="133" uniqueCount="102">
  <si>
    <t>附件6</t>
  </si>
  <si>
    <t>新增麻醉类医疗服务价格项目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</si>
  <si>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</si>
  <si>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</si>
  <si>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</si>
  <si>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</si>
  <si>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</si>
  <si>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</si>
  <si>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</si>
  <si>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计价单元</t>
  </si>
  <si>
    <t>计价说明</t>
  </si>
  <si>
    <t>价格
（元）</t>
  </si>
  <si>
    <t>三级标准（元）</t>
  </si>
  <si>
    <t>二级标准（元）</t>
  </si>
  <si>
    <t>一级标准（元）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</si>
  <si>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</si>
  <si>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</si>
  <si>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</si>
  <si>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</si>
  <si>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</si>
  <si>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r>
      <t>1.一个手术部位按一次麻醉计算。
2.非手术表面麻醉、局部浸润麻醉收取</t>
    </r>
    <r>
      <rPr>
        <b/>
        <sz val="11"/>
        <color rgb="FFFF0000"/>
        <rFont val="宋体"/>
        <charset val="134"/>
      </rPr>
      <t>10元</t>
    </r>
    <r>
      <rPr>
        <sz val="11"/>
        <rFont val="宋体"/>
        <charset val="134"/>
      </rPr>
      <t>。</t>
    </r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</si>
  <si>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</si>
  <si>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</si>
  <si>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</si>
  <si>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</si>
  <si>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一个手术部位按一次麻醉计算。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</si>
  <si>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</si>
  <si>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</si>
  <si>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</si>
  <si>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</si>
  <si>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t>01 儿童加收
02 80周岁及以上患者加收</t>
  </si>
  <si>
    <r>
      <t>单次以2小时为基础计费，超过2小时每小时加收</t>
    </r>
    <r>
      <rPr>
        <sz val="11"/>
        <color rgb="FFFF0000"/>
        <rFont val="宋体"/>
        <charset val="134"/>
      </rPr>
      <t>86元。</t>
    </r>
  </si>
  <si>
    <t>013301000030001</t>
  </si>
  <si>
    <t>局部麻醉费（神经阻滞麻醉）- 儿童（加收）</t>
  </si>
  <si>
    <t>013301000030002</t>
  </si>
  <si>
    <t>局部麻醉费（神经阻滞麻醉）- 80周岁及以上患者（加收）</t>
  </si>
  <si>
    <t>013301000040000</t>
  </si>
  <si>
    <t>局部麻醉费（椎管内麻醉）</t>
  </si>
  <si>
    <t>通过将药物注射到椎管内，阻断神经传导，达到麻醉效果。</t>
  </si>
  <si>
    <t>01 儿童加收
02 80周岁及以上患者加收
11 腰麻硬膜外联合阻滞加收</t>
  </si>
  <si>
    <r>
      <t>单次以2小时为基础计费，超过2小时每小时加收</t>
    </r>
    <r>
      <rPr>
        <sz val="11"/>
        <color rgb="FFFF0000"/>
        <rFont val="宋体"/>
        <charset val="134"/>
      </rPr>
      <t>94元。</t>
    </r>
  </si>
  <si>
    <t>013301000040001</t>
  </si>
  <si>
    <t>局部麻醉费（椎管内麻醉）- 儿童（加收）</t>
  </si>
  <si>
    <t>013301000040002</t>
  </si>
  <si>
    <t>局部麻醉费（椎管内麻醉）- 80周岁及以上患者（加收）</t>
  </si>
  <si>
    <t>013301000040011</t>
  </si>
  <si>
    <t>局部麻醉费（椎管内麻醉）- 腰麻硬膜外联合阻滞（加收）</t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</si>
  <si>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</si>
  <si>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</si>
  <si>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</si>
  <si>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</si>
  <si>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t>013301000050001</t>
  </si>
  <si>
    <t>全身麻醉费（无插管全麻）- 儿童（加收）</t>
  </si>
  <si>
    <t>013301000050002</t>
  </si>
  <si>
    <t>全身麻醉费（无插管全麻）- 80周岁及以上患者（加收）</t>
  </si>
  <si>
    <t>6</t>
  </si>
  <si>
    <t>013301000060000</t>
  </si>
  <si>
    <t>全身麻醉费（插管/喉罩）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</si>
  <si>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</si>
  <si>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</si>
  <si>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t>01 儿童加收
02 80周岁及以上患者加收
11 危重患者加收</t>
  </si>
  <si>
    <r>
      <t>单次以2小时为基础计费，超过2小时每小时加收</t>
    </r>
    <r>
      <rPr>
        <sz val="11"/>
        <color rgb="FFFF0000"/>
        <rFont val="宋体"/>
        <charset val="134"/>
      </rPr>
      <t>273元。</t>
    </r>
  </si>
  <si>
    <t>013301000060001</t>
  </si>
  <si>
    <t>全身麻醉费（插管/喉罩）- 儿童（加收）</t>
  </si>
  <si>
    <t>013301000060002</t>
  </si>
  <si>
    <t>全身麻醉费（插管/喉罩）- 80周岁及以上患者（加收）</t>
  </si>
  <si>
    <t>013301000060011</t>
  </si>
  <si>
    <t>全身麻醉费（插管/喉罩）- 危重患者（加收）</t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</si>
  <si>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</si>
  <si>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</si>
  <si>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</si>
  <si>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</si>
  <si>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r>
      <t>单次以2小时为基础计费，超过2小时每小时加收</t>
    </r>
    <r>
      <rPr>
        <sz val="11"/>
        <color rgb="FFFF0000"/>
        <rFont val="宋体"/>
        <charset val="134"/>
      </rPr>
      <t>278元。</t>
    </r>
  </si>
  <si>
    <t>013301000070001</t>
  </si>
  <si>
    <t>全身麻醉费（支气管内麻醉）- 儿童（加收）</t>
  </si>
  <si>
    <t>013301000070002</t>
  </si>
  <si>
    <t>全身麻醉费（支气管内麻醉）- 80周岁及以上患者（加收）</t>
  </si>
  <si>
    <t>013301000070011</t>
  </si>
  <si>
    <t>全身麻醉费（支气管内麻醉）- 危重患者（加收）</t>
  </si>
  <si>
    <t>013301000080000</t>
  </si>
  <si>
    <t>全身麻醉费（深低温停循环麻醉）</t>
  </si>
  <si>
    <t>指通过各类方式，降低患者核心体温，暂停体外循环，进行手术治疗。</t>
  </si>
  <si>
    <r>
      <t>单次以2小时为基础计费，超过2小时每小时加收</t>
    </r>
    <r>
      <rPr>
        <sz val="11"/>
        <color rgb="FFFF0000"/>
        <rFont val="宋体"/>
        <charset val="134"/>
      </rPr>
      <t>480元。</t>
    </r>
  </si>
  <si>
    <t>013301000080001</t>
  </si>
  <si>
    <t>全身麻醉费（深低温停循环麻醉）- 儿童（加收）</t>
  </si>
  <si>
    <t>013301000080002</t>
  </si>
  <si>
    <t>全身麻醉费（深低温停循环麻醉）- 80周岁及以上患者（加收）</t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</si>
  <si>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</si>
  <si>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</si>
  <si>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</si>
  <si>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</si>
  <si>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013301000090001</t>
  </si>
  <si>
    <t>麻醉监护下镇静-儿童（加收）</t>
  </si>
  <si>
    <t>013301000090002</t>
  </si>
  <si>
    <t>麻醉监护下镇静- 80周岁及以上患者（加收）</t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</si>
  <si>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</si>
  <si>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</si>
  <si>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</si>
  <si>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</si>
  <si>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</si>
  <si>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t>1.本项目不含穿刺、置管费用。
2.连续镇痛包括但不限于椎管内镇痛、静脉连续镇痛、神经阻滞连续镇痛等。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</si>
  <si>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加收项两位编码第1位相同的，视为同一序列，同一序列加收项不得同时收取；不同序列的加收项，例如“01儿童加收”和“11危重患者加收”可以同时收取。
3.“扩展项”，指同一项目下以不同方式提供或在不同场景应用时，只扩展价格项目适用范围、不额外加价的一类子项，子项的价格按主项目执行。
4.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
5.各类麻醉项目价格构成中包含术中各类监测成本（含心电图、脉搏氧饱和度、心率变异分析、ST段分析、无创血压、呼气末二氧化碳、氧浓度、呼吸频率、潮气量、分钟通气量、气道压、肺顺应性、呼气末麻醉药浓度），不得与其他监测项目同时计费。
6.涉及“包括……”“……等”的，属于开放型表述，所指对象不仅局限于表述中列明的事项，也包括未列明的同类事项。
7.计费时间以麻醉开始至麻醉结束（含麻醉恢复室复苏阶段）。
8.“危重患者”指：ASA分级4、5级。
9.“儿童 ”，指6周岁及以下。周岁的计算方法以法律的相关规定为准。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</si>
</sst>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12"/>
      <name val="仿宋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8" fillId="0" borderId="0" xfId="49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SheetLayoutView="120" workbookViewId="0">
      <pane xSplit="3" ySplit="3" topLeftCell="D13" activePane="bottomRight" state="frozen"/>
      <selection/>
      <selection pane="topRight"/>
      <selection pane="bottomLeft"/>
      <selection pane="bottomRight" activeCell="J13" sqref="J13"/>
    </sheetView>
  </sheetViews>
  <sheetFormatPr defaultColWidth="9.23333333333333" defaultRowHeight="14.25"/>
  <cols>
    <col min="1" max="1" width="6.5" style="4" customWidth="1"/>
    <col min="2" max="2" width="15.625" style="5" customWidth="1"/>
    <col min="3" max="3" width="22.25" style="5" customWidth="1"/>
    <col min="4" max="5" width="21.25" style="6" customWidth="1"/>
    <col min="6" max="6" width="22" style="6" customWidth="1"/>
    <col min="7" max="7" width="6.25" style="6" customWidth="1"/>
    <col min="8" max="8" width="8.125" style="6" customWidth="1"/>
    <col min="9" max="9" width="39.625" style="7" customWidth="1"/>
    <col min="10" max="10" width="6.375" style="6" customWidth="1"/>
    <col min="11" max="13" width="8.125" style="6" customWidth="1"/>
    <col min="14" max="16384" width="9.23333333333333" style="6"/>
  </cols>
  <sheetData>
    <row r="1" s="1" customFormat="1" ht="20.25" spans="1:10">
      <c r="A1" s="8" t="s">
        <v>0</v>
      </c>
      <c r="B1" s="9"/>
      <c r="C1" s="9"/>
      <c r="D1" s="10"/>
      <c r="E1" s="10"/>
      <c r="F1" s="10"/>
      <c r="G1" s="9"/>
      <c r="H1" s="9"/>
      <c r="I1" s="9"/>
      <c r="J1" s="9"/>
    </row>
    <row r="2" ht="29.2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28.5" spans="1:13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6" t="s">
        <v>12</v>
      </c>
      <c r="L3" s="26" t="s">
        <v>13</v>
      </c>
      <c r="M3" s="26" t="s">
        <v>14</v>
      </c>
    </row>
    <row r="4" s="3" customFormat="1" ht="85.5" spans="1:13">
      <c r="A4" s="15">
        <v>1</v>
      </c>
      <c r="B4" s="32" t="s">
        <v>15</v>
      </c>
      <c r="C4" s="16" t="s">
        <v>16</v>
      </c>
      <c r="D4" s="17" t="s">
        <v>17</v>
      </c>
      <c r="E4" s="17" t="s">
        <v>18</v>
      </c>
      <c r="F4" s="17"/>
      <c r="G4" s="17"/>
      <c r="H4" s="16" t="s">
        <v>19</v>
      </c>
      <c r="I4" s="27" t="s">
        <v>20</v>
      </c>
      <c r="J4" s="16">
        <v>55</v>
      </c>
      <c r="K4" s="28">
        <f>ROUND(J4*0.9,0)</f>
        <v>50</v>
      </c>
      <c r="L4" s="28">
        <f>ROUND(K4*0.9,0)</f>
        <v>45</v>
      </c>
      <c r="M4" s="28">
        <f>ROUND(K4*0.8,0)</f>
        <v>40</v>
      </c>
    </row>
    <row r="5" s="3" customFormat="1" ht="85.5" spans="1:13">
      <c r="A5" s="15">
        <v>2</v>
      </c>
      <c r="B5" s="32" t="s">
        <v>21</v>
      </c>
      <c r="C5" s="16" t="s">
        <v>22</v>
      </c>
      <c r="D5" s="17" t="s">
        <v>23</v>
      </c>
      <c r="E5" s="17" t="s">
        <v>24</v>
      </c>
      <c r="F5" s="17"/>
      <c r="G5" s="17"/>
      <c r="H5" s="16" t="s">
        <v>19</v>
      </c>
      <c r="I5" s="27" t="s">
        <v>25</v>
      </c>
      <c r="J5" s="16">
        <v>208</v>
      </c>
      <c r="K5" s="28">
        <f>ROUND(J5*0.9,0)</f>
        <v>187</v>
      </c>
      <c r="L5" s="28">
        <f t="shared" ref="L5:L31" si="0">ROUND(K5*0.9,0)</f>
        <v>168</v>
      </c>
      <c r="M5" s="28">
        <f t="shared" ref="M5:M31" si="1">ROUND(K5*0.8,0)</f>
        <v>150</v>
      </c>
    </row>
    <row r="6" s="3" customFormat="1" ht="85.5" spans="1:13">
      <c r="A6" s="15">
        <v>3</v>
      </c>
      <c r="B6" s="32" t="s">
        <v>26</v>
      </c>
      <c r="C6" s="16" t="s">
        <v>27</v>
      </c>
      <c r="D6" s="17" t="s">
        <v>28</v>
      </c>
      <c r="E6" s="17" t="s">
        <v>29</v>
      </c>
      <c r="F6" s="17" t="s">
        <v>30</v>
      </c>
      <c r="G6" s="17"/>
      <c r="H6" s="16" t="s">
        <v>19</v>
      </c>
      <c r="I6" s="27" t="s">
        <v>31</v>
      </c>
      <c r="J6" s="16">
        <v>375</v>
      </c>
      <c r="K6" s="28">
        <f>ROUND(J6*0.9,0)</f>
        <v>338</v>
      </c>
      <c r="L6" s="28">
        <f t="shared" si="0"/>
        <v>304</v>
      </c>
      <c r="M6" s="28">
        <f t="shared" si="1"/>
        <v>270</v>
      </c>
    </row>
    <row r="7" s="3" customFormat="1" ht="28.5" spans="1:13">
      <c r="A7" s="15"/>
      <c r="B7" s="32" t="s">
        <v>32</v>
      </c>
      <c r="C7" s="16" t="s">
        <v>33</v>
      </c>
      <c r="D7" s="17"/>
      <c r="E7" s="17"/>
      <c r="F7" s="17"/>
      <c r="G7" s="17"/>
      <c r="H7" s="16" t="s">
        <v>19</v>
      </c>
      <c r="I7" s="27"/>
      <c r="J7" s="29">
        <v>75</v>
      </c>
      <c r="K7" s="28">
        <f>ROUND(J7*0.9,0)</f>
        <v>68</v>
      </c>
      <c r="L7" s="28">
        <f t="shared" si="0"/>
        <v>61</v>
      </c>
      <c r="M7" s="28">
        <f t="shared" si="1"/>
        <v>54</v>
      </c>
    </row>
    <row r="8" s="3" customFormat="1" ht="42.75" spans="1:13">
      <c r="A8" s="15"/>
      <c r="B8" s="32" t="s">
        <v>34</v>
      </c>
      <c r="C8" s="16" t="s">
        <v>35</v>
      </c>
      <c r="D8" s="17"/>
      <c r="E8" s="17"/>
      <c r="F8" s="17"/>
      <c r="G8" s="17"/>
      <c r="H8" s="16" t="s">
        <v>19</v>
      </c>
      <c r="I8" s="27"/>
      <c r="J8" s="29">
        <v>75</v>
      </c>
      <c r="K8" s="28">
        <f>ROUND(J8*0.9,0)</f>
        <v>68</v>
      </c>
      <c r="L8" s="28">
        <f t="shared" si="0"/>
        <v>61</v>
      </c>
      <c r="M8" s="28">
        <f t="shared" si="1"/>
        <v>54</v>
      </c>
    </row>
    <row r="9" s="3" customFormat="1" ht="85.5" spans="1:13">
      <c r="A9" s="15">
        <v>4</v>
      </c>
      <c r="B9" s="32" t="s">
        <v>36</v>
      </c>
      <c r="C9" s="16" t="s">
        <v>37</v>
      </c>
      <c r="D9" s="17" t="s">
        <v>38</v>
      </c>
      <c r="E9" s="17" t="s">
        <v>29</v>
      </c>
      <c r="F9" s="17" t="s">
        <v>39</v>
      </c>
      <c r="G9" s="17"/>
      <c r="H9" s="16" t="s">
        <v>19</v>
      </c>
      <c r="I9" s="27" t="s">
        <v>40</v>
      </c>
      <c r="J9" s="16">
        <v>600</v>
      </c>
      <c r="K9" s="28">
        <f>ROUND(J9*0.9,0)</f>
        <v>540</v>
      </c>
      <c r="L9" s="28">
        <f t="shared" si="0"/>
        <v>486</v>
      </c>
      <c r="M9" s="28">
        <f t="shared" si="1"/>
        <v>432</v>
      </c>
    </row>
    <row r="10" s="3" customFormat="1" ht="28.5" spans="1:13">
      <c r="A10" s="15"/>
      <c r="B10" s="32" t="s">
        <v>41</v>
      </c>
      <c r="C10" s="16" t="s">
        <v>42</v>
      </c>
      <c r="D10" s="17"/>
      <c r="E10" s="17"/>
      <c r="F10" s="17"/>
      <c r="G10" s="17"/>
      <c r="H10" s="16" t="s">
        <v>19</v>
      </c>
      <c r="I10" s="27"/>
      <c r="J10" s="29">
        <v>120</v>
      </c>
      <c r="K10" s="28">
        <f>ROUND(J10*0.9,0)</f>
        <v>108</v>
      </c>
      <c r="L10" s="28">
        <f t="shared" si="0"/>
        <v>97</v>
      </c>
      <c r="M10" s="28">
        <f t="shared" si="1"/>
        <v>86</v>
      </c>
    </row>
    <row r="11" s="3" customFormat="1" ht="42.75" spans="1:13">
      <c r="A11" s="15"/>
      <c r="B11" s="16" t="s">
        <v>43</v>
      </c>
      <c r="C11" s="16" t="s">
        <v>44</v>
      </c>
      <c r="D11" s="17"/>
      <c r="E11" s="17"/>
      <c r="F11" s="17"/>
      <c r="G11" s="17"/>
      <c r="H11" s="16" t="s">
        <v>19</v>
      </c>
      <c r="I11" s="27"/>
      <c r="J11" s="29">
        <v>120</v>
      </c>
      <c r="K11" s="28">
        <f>ROUND(J11*0.9,0)</f>
        <v>108</v>
      </c>
      <c r="L11" s="28">
        <f t="shared" si="0"/>
        <v>97</v>
      </c>
      <c r="M11" s="28">
        <f t="shared" si="1"/>
        <v>86</v>
      </c>
    </row>
    <row r="12" s="3" customFormat="1" ht="42.75" spans="1:13">
      <c r="A12" s="15"/>
      <c r="B12" s="16" t="s">
        <v>45</v>
      </c>
      <c r="C12" s="16" t="s">
        <v>46</v>
      </c>
      <c r="D12" s="17"/>
      <c r="E12" s="17"/>
      <c r="F12" s="17"/>
      <c r="G12" s="17"/>
      <c r="H12" s="16" t="s">
        <v>19</v>
      </c>
      <c r="I12" s="27"/>
      <c r="J12" s="16">
        <v>51</v>
      </c>
      <c r="K12" s="28">
        <f>ROUND(J12*0.9,0)</f>
        <v>46</v>
      </c>
      <c r="L12" s="28">
        <f t="shared" si="0"/>
        <v>41</v>
      </c>
      <c r="M12" s="28">
        <f t="shared" si="1"/>
        <v>37</v>
      </c>
    </row>
    <row r="13" s="3" customFormat="1" ht="85.5" spans="1:13">
      <c r="A13" s="15">
        <v>5</v>
      </c>
      <c r="B13" s="16" t="s">
        <v>47</v>
      </c>
      <c r="C13" s="16" t="s">
        <v>48</v>
      </c>
      <c r="D13" s="17" t="s">
        <v>49</v>
      </c>
      <c r="E13" s="17" t="s">
        <v>50</v>
      </c>
      <c r="F13" s="17" t="s">
        <v>30</v>
      </c>
      <c r="G13" s="17"/>
      <c r="H13" s="16" t="s">
        <v>19</v>
      </c>
      <c r="I13" s="27"/>
      <c r="J13" s="16">
        <v>729</v>
      </c>
      <c r="K13" s="28">
        <f>ROUND(J13*0.95,0)</f>
        <v>693</v>
      </c>
      <c r="L13" s="28">
        <f t="shared" si="0"/>
        <v>624</v>
      </c>
      <c r="M13" s="28">
        <f t="shared" si="1"/>
        <v>554</v>
      </c>
    </row>
    <row r="14" s="3" customFormat="1" ht="28.5" spans="1:13">
      <c r="A14" s="15"/>
      <c r="B14" s="16" t="s">
        <v>51</v>
      </c>
      <c r="C14" s="16" t="s">
        <v>52</v>
      </c>
      <c r="D14" s="17"/>
      <c r="E14" s="17"/>
      <c r="F14" s="17"/>
      <c r="G14" s="17"/>
      <c r="H14" s="16" t="s">
        <v>19</v>
      </c>
      <c r="I14" s="27"/>
      <c r="J14" s="16">
        <v>145.8</v>
      </c>
      <c r="K14" s="28">
        <f>ROUND(J14*0.95,0)</f>
        <v>139</v>
      </c>
      <c r="L14" s="28">
        <f t="shared" si="0"/>
        <v>125</v>
      </c>
      <c r="M14" s="28">
        <f t="shared" si="1"/>
        <v>111</v>
      </c>
    </row>
    <row r="15" s="3" customFormat="1" ht="42.75" spans="1:13">
      <c r="A15" s="15"/>
      <c r="B15" s="16" t="s">
        <v>53</v>
      </c>
      <c r="C15" s="16" t="s">
        <v>54</v>
      </c>
      <c r="D15" s="17"/>
      <c r="E15" s="17"/>
      <c r="F15" s="17"/>
      <c r="G15" s="17"/>
      <c r="H15" s="16" t="s">
        <v>19</v>
      </c>
      <c r="I15" s="27"/>
      <c r="J15" s="16">
        <v>145.8</v>
      </c>
      <c r="K15" s="28">
        <f>ROUND(J15*0.95,0)</f>
        <v>139</v>
      </c>
      <c r="L15" s="28">
        <f t="shared" si="0"/>
        <v>125</v>
      </c>
      <c r="M15" s="28">
        <f t="shared" si="1"/>
        <v>111</v>
      </c>
    </row>
    <row r="16" s="3" customFormat="1" ht="99.75" spans="1:13">
      <c r="A16" s="15" t="s">
        <v>55</v>
      </c>
      <c r="B16" s="32" t="s">
        <v>56</v>
      </c>
      <c r="C16" s="16" t="s">
        <v>57</v>
      </c>
      <c r="D16" s="17" t="s">
        <v>58</v>
      </c>
      <c r="E16" s="17" t="s">
        <v>59</v>
      </c>
      <c r="F16" s="17" t="s">
        <v>60</v>
      </c>
      <c r="G16" s="17"/>
      <c r="H16" s="16" t="s">
        <v>19</v>
      </c>
      <c r="I16" s="27" t="s">
        <v>61</v>
      </c>
      <c r="J16" s="16">
        <v>1265</v>
      </c>
      <c r="K16" s="28">
        <f>ROUND(J16*0.95,0)</f>
        <v>1202</v>
      </c>
      <c r="L16" s="28">
        <f t="shared" si="0"/>
        <v>1082</v>
      </c>
      <c r="M16" s="28">
        <f t="shared" si="1"/>
        <v>962</v>
      </c>
    </row>
    <row r="17" s="3" customFormat="1" ht="28.5" spans="1:13">
      <c r="A17" s="15"/>
      <c r="B17" s="16" t="s">
        <v>62</v>
      </c>
      <c r="C17" s="16" t="s">
        <v>63</v>
      </c>
      <c r="D17" s="17"/>
      <c r="E17" s="17"/>
      <c r="F17" s="17"/>
      <c r="G17" s="17"/>
      <c r="H17" s="16" t="s">
        <v>19</v>
      </c>
      <c r="I17" s="27"/>
      <c r="J17" s="29">
        <v>253</v>
      </c>
      <c r="K17" s="28">
        <f>ROUND(J17*0.95,0)</f>
        <v>240</v>
      </c>
      <c r="L17" s="28">
        <f t="shared" si="0"/>
        <v>216</v>
      </c>
      <c r="M17" s="28">
        <f t="shared" si="1"/>
        <v>192</v>
      </c>
    </row>
    <row r="18" s="3" customFormat="1" ht="42.75" spans="1:13">
      <c r="A18" s="15"/>
      <c r="B18" s="16" t="s">
        <v>64</v>
      </c>
      <c r="C18" s="16" t="s">
        <v>65</v>
      </c>
      <c r="D18" s="17"/>
      <c r="E18" s="17"/>
      <c r="F18" s="17"/>
      <c r="G18" s="17"/>
      <c r="H18" s="16" t="s">
        <v>19</v>
      </c>
      <c r="I18" s="27"/>
      <c r="J18" s="29">
        <v>253</v>
      </c>
      <c r="K18" s="28">
        <f>ROUND(J18*0.95,0)</f>
        <v>240</v>
      </c>
      <c r="L18" s="28">
        <f t="shared" si="0"/>
        <v>216</v>
      </c>
      <c r="M18" s="28">
        <f t="shared" si="1"/>
        <v>192</v>
      </c>
    </row>
    <row r="19" s="3" customFormat="1" ht="28.5" spans="1:13">
      <c r="A19" s="15"/>
      <c r="B19" s="32" t="s">
        <v>66</v>
      </c>
      <c r="C19" s="16" t="s">
        <v>67</v>
      </c>
      <c r="D19" s="17"/>
      <c r="E19" s="17"/>
      <c r="F19" s="17"/>
      <c r="G19" s="17"/>
      <c r="H19" s="16" t="s">
        <v>19</v>
      </c>
      <c r="I19" s="27"/>
      <c r="J19" s="29">
        <v>253</v>
      </c>
      <c r="K19" s="28">
        <f>ROUND(J19*0.95,0)</f>
        <v>240</v>
      </c>
      <c r="L19" s="28">
        <f t="shared" si="0"/>
        <v>216</v>
      </c>
      <c r="M19" s="28">
        <f t="shared" si="1"/>
        <v>192</v>
      </c>
    </row>
    <row r="20" s="3" customFormat="1" ht="114" spans="1:13">
      <c r="A20" s="15">
        <v>7</v>
      </c>
      <c r="B20" s="32" t="s">
        <v>68</v>
      </c>
      <c r="C20" s="16" t="s">
        <v>69</v>
      </c>
      <c r="D20" s="17" t="s">
        <v>70</v>
      </c>
      <c r="E20" s="17" t="s">
        <v>71</v>
      </c>
      <c r="F20" s="17" t="s">
        <v>60</v>
      </c>
      <c r="G20" s="17"/>
      <c r="H20" s="16" t="s">
        <v>19</v>
      </c>
      <c r="I20" s="27" t="s">
        <v>72</v>
      </c>
      <c r="J20" s="16">
        <v>1440</v>
      </c>
      <c r="K20" s="28">
        <f>ROUND(J20*0.95,0)</f>
        <v>1368</v>
      </c>
      <c r="L20" s="28">
        <f t="shared" si="0"/>
        <v>1231</v>
      </c>
      <c r="M20" s="28">
        <f t="shared" si="1"/>
        <v>1094</v>
      </c>
    </row>
    <row r="21" s="3" customFormat="1" ht="28.5" spans="1:13">
      <c r="A21" s="15"/>
      <c r="B21" s="16" t="s">
        <v>73</v>
      </c>
      <c r="C21" s="16" t="s">
        <v>74</v>
      </c>
      <c r="D21" s="17"/>
      <c r="E21" s="17"/>
      <c r="F21" s="17"/>
      <c r="G21" s="17"/>
      <c r="H21" s="16" t="s">
        <v>19</v>
      </c>
      <c r="I21" s="27"/>
      <c r="J21" s="16">
        <v>288</v>
      </c>
      <c r="K21" s="28">
        <f>ROUND(J21*0.95,0)</f>
        <v>274</v>
      </c>
      <c r="L21" s="28">
        <f t="shared" si="0"/>
        <v>247</v>
      </c>
      <c r="M21" s="28">
        <f t="shared" si="1"/>
        <v>219</v>
      </c>
    </row>
    <row r="22" s="3" customFormat="1" ht="42.75" spans="1:13">
      <c r="A22" s="15"/>
      <c r="B22" s="16" t="s">
        <v>75</v>
      </c>
      <c r="C22" s="16" t="s">
        <v>76</v>
      </c>
      <c r="D22" s="17"/>
      <c r="E22" s="17"/>
      <c r="F22" s="17"/>
      <c r="G22" s="17"/>
      <c r="H22" s="16" t="s">
        <v>19</v>
      </c>
      <c r="I22" s="27"/>
      <c r="J22" s="16">
        <v>288</v>
      </c>
      <c r="K22" s="28">
        <f>ROUND(J22*0.95,0)</f>
        <v>274</v>
      </c>
      <c r="L22" s="28">
        <f t="shared" si="0"/>
        <v>247</v>
      </c>
      <c r="M22" s="28">
        <f t="shared" si="1"/>
        <v>219</v>
      </c>
    </row>
    <row r="23" s="3" customFormat="1" ht="28.5" spans="1:13">
      <c r="A23" s="15"/>
      <c r="B23" s="16" t="s">
        <v>77</v>
      </c>
      <c r="C23" s="16" t="s">
        <v>78</v>
      </c>
      <c r="D23" s="17"/>
      <c r="E23" s="17"/>
      <c r="F23" s="17"/>
      <c r="G23" s="17"/>
      <c r="H23" s="16" t="s">
        <v>19</v>
      </c>
      <c r="I23" s="27"/>
      <c r="J23" s="16">
        <v>288</v>
      </c>
      <c r="K23" s="28">
        <f>ROUND(J23*0.95,0)</f>
        <v>274</v>
      </c>
      <c r="L23" s="28">
        <f t="shared" si="0"/>
        <v>247</v>
      </c>
      <c r="M23" s="28">
        <f t="shared" si="1"/>
        <v>219</v>
      </c>
    </row>
    <row r="24" s="3" customFormat="1" ht="99.75" spans="1:13">
      <c r="A24" s="15">
        <v>8</v>
      </c>
      <c r="B24" s="32" t="s">
        <v>79</v>
      </c>
      <c r="C24" s="16" t="s">
        <v>80</v>
      </c>
      <c r="D24" s="17" t="s">
        <v>81</v>
      </c>
      <c r="E24" s="17" t="s">
        <v>59</v>
      </c>
      <c r="F24" s="17" t="s">
        <v>30</v>
      </c>
      <c r="G24" s="17"/>
      <c r="H24" s="16" t="s">
        <v>19</v>
      </c>
      <c r="I24" s="27" t="s">
        <v>82</v>
      </c>
      <c r="J24" s="16">
        <v>1711</v>
      </c>
      <c r="K24" s="28">
        <f>ROUND(J24*0.95,0)</f>
        <v>1625</v>
      </c>
      <c r="L24" s="28">
        <f t="shared" si="0"/>
        <v>1463</v>
      </c>
      <c r="M24" s="28">
        <f t="shared" si="1"/>
        <v>1300</v>
      </c>
    </row>
    <row r="25" s="3" customFormat="1" ht="28.5" spans="1:13">
      <c r="A25" s="15"/>
      <c r="B25" s="18" t="s">
        <v>83</v>
      </c>
      <c r="C25" s="18" t="s">
        <v>84</v>
      </c>
      <c r="D25" s="19"/>
      <c r="E25" s="19"/>
      <c r="F25" s="17"/>
      <c r="G25" s="17"/>
      <c r="H25" s="16" t="s">
        <v>19</v>
      </c>
      <c r="I25" s="27"/>
      <c r="J25" s="16">
        <v>342.2</v>
      </c>
      <c r="K25" s="28">
        <f>ROUND(J25*0.95,0)</f>
        <v>325</v>
      </c>
      <c r="L25" s="28">
        <f t="shared" si="0"/>
        <v>293</v>
      </c>
      <c r="M25" s="28">
        <f t="shared" si="1"/>
        <v>260</v>
      </c>
    </row>
    <row r="26" s="3" customFormat="1" ht="42.75" spans="1:13">
      <c r="A26" s="15"/>
      <c r="B26" s="18" t="s">
        <v>85</v>
      </c>
      <c r="C26" s="18" t="s">
        <v>86</v>
      </c>
      <c r="D26" s="19"/>
      <c r="E26" s="19"/>
      <c r="F26" s="17"/>
      <c r="G26" s="17"/>
      <c r="H26" s="16" t="s">
        <v>19</v>
      </c>
      <c r="I26" s="27"/>
      <c r="J26" s="16">
        <v>342.2</v>
      </c>
      <c r="K26" s="28">
        <f>ROUND(J26*0.95,0)</f>
        <v>325</v>
      </c>
      <c r="L26" s="28">
        <f t="shared" si="0"/>
        <v>293</v>
      </c>
      <c r="M26" s="28">
        <f t="shared" si="1"/>
        <v>260</v>
      </c>
    </row>
    <row r="27" s="3" customFormat="1" ht="71.25" spans="1:13">
      <c r="A27" s="15">
        <v>9</v>
      </c>
      <c r="B27" s="33" t="s">
        <v>87</v>
      </c>
      <c r="C27" s="18" t="s">
        <v>88</v>
      </c>
      <c r="D27" s="19" t="s">
        <v>89</v>
      </c>
      <c r="E27" s="19" t="s">
        <v>90</v>
      </c>
      <c r="F27" s="17" t="s">
        <v>30</v>
      </c>
      <c r="G27" s="17"/>
      <c r="H27" s="16" t="s">
        <v>19</v>
      </c>
      <c r="I27" s="27"/>
      <c r="J27" s="16">
        <v>125</v>
      </c>
      <c r="K27" s="28">
        <f>ROUND(J27*0.9,0)</f>
        <v>113</v>
      </c>
      <c r="L27" s="28">
        <f t="shared" si="0"/>
        <v>102</v>
      </c>
      <c r="M27" s="28">
        <f t="shared" si="1"/>
        <v>90</v>
      </c>
    </row>
    <row r="28" s="3" customFormat="1" ht="28.5" spans="1:13">
      <c r="A28" s="15"/>
      <c r="B28" s="33" t="s">
        <v>91</v>
      </c>
      <c r="C28" s="18" t="s">
        <v>92</v>
      </c>
      <c r="D28" s="19"/>
      <c r="E28" s="19"/>
      <c r="F28" s="17"/>
      <c r="G28" s="17"/>
      <c r="H28" s="16" t="s">
        <v>19</v>
      </c>
      <c r="I28" s="27"/>
      <c r="J28" s="16">
        <v>25</v>
      </c>
      <c r="K28" s="28">
        <f>ROUND(J28*0.9,0)</f>
        <v>23</v>
      </c>
      <c r="L28" s="28">
        <f t="shared" si="0"/>
        <v>21</v>
      </c>
      <c r="M28" s="28">
        <f t="shared" si="1"/>
        <v>18</v>
      </c>
    </row>
    <row r="29" s="3" customFormat="1" ht="28.5" spans="1:13">
      <c r="A29" s="15"/>
      <c r="B29" s="33" t="s">
        <v>93</v>
      </c>
      <c r="C29" s="18" t="s">
        <v>94</v>
      </c>
      <c r="D29" s="19"/>
      <c r="E29" s="19"/>
      <c r="F29" s="17"/>
      <c r="G29" s="17"/>
      <c r="H29" s="16" t="s">
        <v>19</v>
      </c>
      <c r="I29" s="27"/>
      <c r="J29" s="16">
        <v>25</v>
      </c>
      <c r="K29" s="28">
        <f>ROUND(J29*0.9,0)</f>
        <v>23</v>
      </c>
      <c r="L29" s="28">
        <f t="shared" si="0"/>
        <v>21</v>
      </c>
      <c r="M29" s="28">
        <f t="shared" si="1"/>
        <v>18</v>
      </c>
    </row>
    <row r="30" s="3" customFormat="1" ht="57" spans="1:13">
      <c r="A30" s="20">
        <v>10</v>
      </c>
      <c r="B30" s="34" t="s">
        <v>95</v>
      </c>
      <c r="C30" s="21" t="s">
        <v>96</v>
      </c>
      <c r="D30" s="22" t="s">
        <v>97</v>
      </c>
      <c r="E30" s="22" t="s">
        <v>98</v>
      </c>
      <c r="F30" s="22"/>
      <c r="G30" s="22"/>
      <c r="H30" s="21" t="s">
        <v>99</v>
      </c>
      <c r="I30" s="30" t="s">
        <v>100</v>
      </c>
      <c r="J30" s="21">
        <v>77</v>
      </c>
      <c r="K30" s="31">
        <f>ROUND(J30*0.9,0)</f>
        <v>69</v>
      </c>
      <c r="L30" s="31">
        <f t="shared" si="0"/>
        <v>62</v>
      </c>
      <c r="M30" s="31">
        <f t="shared" si="1"/>
        <v>55</v>
      </c>
    </row>
    <row r="31" s="3" customFormat="1" ht="218" customHeight="1" spans="1:13">
      <c r="A31" s="23" t="s">
        <v>101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7" ht="15.75" spans="5:10">
      <c r="E37" s="24"/>
      <c r="F37" s="25"/>
      <c r="G37" s="25"/>
      <c r="H37" s="24"/>
      <c r="J37" s="24"/>
    </row>
    <row r="38" ht="15.75" spans="5:10">
      <c r="E38" s="24"/>
      <c r="F38" s="25"/>
      <c r="G38" s="25"/>
      <c r="H38" s="24"/>
      <c r="J38" s="24"/>
    </row>
    <row r="39" ht="15.75" spans="5:10">
      <c r="E39" s="24"/>
      <c r="F39" s="25"/>
      <c r="G39" s="25"/>
      <c r="H39" s="24"/>
      <c r="J39" s="24"/>
    </row>
    <row r="40" ht="15.75" spans="5:10">
      <c r="E40" s="24"/>
      <c r="F40" s="25"/>
      <c r="G40" s="25"/>
      <c r="H40" s="24"/>
      <c r="J40" s="24"/>
    </row>
    <row r="41" spans="5:10">
      <c r="E41" s="24"/>
      <c r="F41" s="24"/>
      <c r="G41" s="24"/>
      <c r="H41" s="24"/>
      <c r="J41" s="24"/>
    </row>
  </sheetData>
  <mergeCells count="10">
    <mergeCell ref="G1:I1"/>
    <mergeCell ref="A2:J2"/>
    <mergeCell ref="A31:M31"/>
    <mergeCell ref="A6:A8"/>
    <mergeCell ref="A9:A12"/>
    <mergeCell ref="A13:A15"/>
    <mergeCell ref="A16:A19"/>
    <mergeCell ref="A20:A23"/>
    <mergeCell ref="A24:A26"/>
    <mergeCell ref="A27:A29"/>
  </mergeCell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新增麻醉类医疗服务价格项目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戴运</dc:creator>
  <cp:lastModifiedBy>善哉乐哉</cp:lastModifiedBy>
  <dcterms:created xsi:type="dcterms:W3CDTF">2023-05-14T19:15:00Z</dcterms:created>
  <dcterms:modified xsi:type="dcterms:W3CDTF">2025-12-24T14:57:33Z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98BFD4AB2A464BD2805339EB50C2F3CA_13</vt:lpwstr>
  </property>
  <property fmtid="{D5CDD505-2E9C-101B-9397-08002B2CF9AE}" pid="4" name="KSOReadingLayout">
    <vt:bool>true</vt:bool>
  </property>
</Properties>
</file>